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berto\Desktop\Annual Report\"/>
    </mc:Choice>
  </mc:AlternateContent>
  <bookViews>
    <workbookView xWindow="0" yWindow="0" windowWidth="25170" windowHeight="4695"/>
  </bookViews>
  <sheets>
    <sheet name="BTS" sheetId="1" r:id="rId1"/>
    <sheet name="NT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18" i="2" l="1"/>
  <c r="BH18" i="2"/>
  <c r="BI18" i="2"/>
  <c r="BJ18" i="2"/>
  <c r="BF18" i="2"/>
  <c r="BE18" i="2"/>
  <c r="BK8" i="2"/>
  <c r="BK9" i="2"/>
  <c r="BK10" i="2"/>
  <c r="BK11" i="2"/>
  <c r="BK12" i="2"/>
  <c r="BK13" i="2"/>
  <c r="BK14" i="2"/>
  <c r="BK15" i="2"/>
  <c r="BK16" i="2"/>
  <c r="BK17" i="2"/>
  <c r="BK7" i="2"/>
  <c r="BK6" i="2"/>
  <c r="BA8" i="2"/>
  <c r="BA9" i="2"/>
  <c r="BA10" i="2"/>
  <c r="BA11" i="2"/>
  <c r="BA12" i="2"/>
  <c r="BA13" i="2"/>
  <c r="BA14" i="2"/>
  <c r="BA15" i="2"/>
  <c r="BA16" i="2"/>
  <c r="BA17" i="2"/>
  <c r="BA7" i="2"/>
  <c r="BA6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AN18" i="2"/>
  <c r="AM18" i="2"/>
  <c r="AI8" i="2"/>
  <c r="AI9" i="2"/>
  <c r="AI10" i="2"/>
  <c r="AI11" i="2"/>
  <c r="AI12" i="2"/>
  <c r="AI13" i="2"/>
  <c r="AI14" i="2"/>
  <c r="AI15" i="2"/>
  <c r="AI16" i="2"/>
  <c r="AI17" i="2"/>
  <c r="AI7" i="2"/>
  <c r="AI6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8" i="2"/>
  <c r="C18" i="2"/>
  <c r="BA18" i="2" l="1"/>
  <c r="AO19" i="2" s="1"/>
  <c r="AU19" i="2"/>
  <c r="AV19" i="2"/>
  <c r="AQ19" i="2"/>
  <c r="AI18" i="2"/>
  <c r="G19" i="2" s="1"/>
  <c r="CJ19" i="1"/>
  <c r="CI19" i="1"/>
  <c r="CH19" i="1"/>
  <c r="CK7" i="1"/>
  <c r="CK8" i="1"/>
  <c r="CK9" i="1"/>
  <c r="CK10" i="1"/>
  <c r="CK11" i="1"/>
  <c r="CK12" i="1"/>
  <c r="CK13" i="1"/>
  <c r="CK14" i="1"/>
  <c r="CK15" i="1"/>
  <c r="CK16" i="1"/>
  <c r="CK17" i="1"/>
  <c r="CK6" i="1"/>
  <c r="CH18" i="1"/>
  <c r="CI18" i="1"/>
  <c r="CJ18" i="1"/>
  <c r="CK18" i="1"/>
  <c r="Y20" i="1"/>
  <c r="K20" i="1"/>
  <c r="C20" i="1"/>
  <c r="CB19" i="1"/>
  <c r="CC19" i="1"/>
  <c r="CA19" i="1"/>
  <c r="BZ19" i="1"/>
  <c r="BG19" i="1"/>
  <c r="CB18" i="1"/>
  <c r="CC18" i="1"/>
  <c r="CA18" i="1"/>
  <c r="BZ18" i="1"/>
  <c r="CD18" i="1"/>
  <c r="CD8" i="1"/>
  <c r="CD9" i="1"/>
  <c r="CD10" i="1"/>
  <c r="CD11" i="1"/>
  <c r="CD12" i="1"/>
  <c r="CD13" i="1"/>
  <c r="CD14" i="1"/>
  <c r="CD15" i="1"/>
  <c r="CD16" i="1"/>
  <c r="CD17" i="1"/>
  <c r="CD7" i="1"/>
  <c r="CD6" i="1"/>
  <c r="CC7" i="1"/>
  <c r="CC8" i="1"/>
  <c r="CC9" i="1"/>
  <c r="CC10" i="1"/>
  <c r="CC11" i="1"/>
  <c r="CC12" i="1"/>
  <c r="CC13" i="1"/>
  <c r="CC14" i="1"/>
  <c r="CC15" i="1"/>
  <c r="CC16" i="1"/>
  <c r="CC17" i="1"/>
  <c r="CC6" i="1"/>
  <c r="CB7" i="1"/>
  <c r="CB8" i="1"/>
  <c r="CB9" i="1"/>
  <c r="CB10" i="1"/>
  <c r="CB11" i="1"/>
  <c r="CB12" i="1"/>
  <c r="CB13" i="1"/>
  <c r="CB14" i="1"/>
  <c r="CB15" i="1"/>
  <c r="CB16" i="1"/>
  <c r="CB17" i="1"/>
  <c r="CB6" i="1"/>
  <c r="CA7" i="1"/>
  <c r="CA8" i="1"/>
  <c r="CA9" i="1"/>
  <c r="CA10" i="1"/>
  <c r="CA11" i="1"/>
  <c r="CA12" i="1"/>
  <c r="CA13" i="1"/>
  <c r="CA14" i="1"/>
  <c r="CA15" i="1"/>
  <c r="CA16" i="1"/>
  <c r="CA17" i="1"/>
  <c r="CA6" i="1"/>
  <c r="BZ7" i="1"/>
  <c r="BZ8" i="1"/>
  <c r="BZ9" i="1"/>
  <c r="BZ10" i="1"/>
  <c r="BZ11" i="1"/>
  <c r="BZ12" i="1"/>
  <c r="BZ13" i="1"/>
  <c r="BZ14" i="1"/>
  <c r="BZ15" i="1"/>
  <c r="BZ16" i="1"/>
  <c r="BZ17" i="1"/>
  <c r="BZ6" i="1"/>
  <c r="BH18" i="1"/>
  <c r="BV12" i="1"/>
  <c r="BV13" i="1"/>
  <c r="BV14" i="1"/>
  <c r="BV15" i="1"/>
  <c r="BV16" i="1"/>
  <c r="BV17" i="1"/>
  <c r="BV18" i="1"/>
  <c r="BH19" i="1"/>
  <c r="BI18" i="1"/>
  <c r="BI19" i="1"/>
  <c r="BJ18" i="1"/>
  <c r="BJ19" i="1"/>
  <c r="BK18" i="1"/>
  <c r="BK19" i="1"/>
  <c r="BL18" i="1"/>
  <c r="BL19" i="1"/>
  <c r="BM18" i="1"/>
  <c r="BM19" i="1"/>
  <c r="BN18" i="1"/>
  <c r="BN19" i="1"/>
  <c r="BO18" i="1"/>
  <c r="BO19" i="1"/>
  <c r="BP18" i="1"/>
  <c r="BP19" i="1"/>
  <c r="BQ18" i="1"/>
  <c r="BQ19" i="1"/>
  <c r="BR18" i="1"/>
  <c r="BR19" i="1"/>
  <c r="BS18" i="1"/>
  <c r="BS19" i="1"/>
  <c r="BT18" i="1"/>
  <c r="BT19" i="1"/>
  <c r="BU18" i="1"/>
  <c r="BU19" i="1"/>
  <c r="BG18" i="1"/>
  <c r="AO18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AO19" i="1"/>
  <c r="BV8" i="1"/>
  <c r="BV9" i="1"/>
  <c r="BV10" i="1"/>
  <c r="BV11" i="1"/>
  <c r="BV7" i="1"/>
  <c r="BV6" i="1"/>
  <c r="AP18" i="1"/>
  <c r="AP19" i="1"/>
  <c r="AQ18" i="1"/>
  <c r="AQ19" i="1"/>
  <c r="AR18" i="1"/>
  <c r="AR19" i="1"/>
  <c r="AS18" i="1"/>
  <c r="AS19" i="1"/>
  <c r="AT18" i="1"/>
  <c r="AT19" i="1"/>
  <c r="AU18" i="1"/>
  <c r="AU19" i="1"/>
  <c r="AV18" i="1"/>
  <c r="AV19" i="1"/>
  <c r="AW18" i="1"/>
  <c r="AW19" i="1"/>
  <c r="AX18" i="1"/>
  <c r="AX19" i="1"/>
  <c r="AY18" i="1"/>
  <c r="AY19" i="1"/>
  <c r="AZ18" i="1"/>
  <c r="AZ19" i="1"/>
  <c r="BA18" i="1"/>
  <c r="BA19" i="1"/>
  <c r="BB18" i="1"/>
  <c r="B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8" i="1"/>
  <c r="AK8" i="1"/>
  <c r="AK9" i="1"/>
  <c r="AK10" i="1"/>
  <c r="AK11" i="1"/>
  <c r="AK12" i="1"/>
  <c r="AK13" i="1"/>
  <c r="AK14" i="1"/>
  <c r="AK15" i="1"/>
  <c r="AK16" i="1"/>
  <c r="AK17" i="1"/>
  <c r="AK7" i="1"/>
  <c r="AK6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E18" i="1"/>
  <c r="F18" i="1"/>
  <c r="G18" i="1"/>
  <c r="H18" i="1"/>
  <c r="I18" i="1"/>
  <c r="D18" i="1"/>
  <c r="C18" i="1"/>
  <c r="AT19" i="2" l="1"/>
  <c r="AN19" i="2"/>
  <c r="AX19" i="2"/>
  <c r="AP19" i="2"/>
  <c r="AR19" i="2"/>
  <c r="AY19" i="2"/>
  <c r="AS19" i="2"/>
  <c r="AZ19" i="2"/>
  <c r="AM19" i="2"/>
  <c r="AW19" i="2"/>
  <c r="C20" i="2"/>
  <c r="BK18" i="2"/>
  <c r="AA19" i="2"/>
  <c r="T19" i="2"/>
  <c r="F19" i="2"/>
  <c r="Z19" i="2"/>
  <c r="D19" i="2"/>
  <c r="C19" i="2"/>
  <c r="E19" i="2"/>
  <c r="I19" i="2"/>
  <c r="M19" i="2"/>
  <c r="Q19" i="2"/>
  <c r="U19" i="2"/>
  <c r="Y19" i="2"/>
  <c r="AC19" i="2"/>
  <c r="AG19" i="2"/>
  <c r="H19" i="2"/>
  <c r="O19" i="2"/>
  <c r="R20" i="2"/>
  <c r="J19" i="2"/>
  <c r="K19" i="2"/>
  <c r="L19" i="2"/>
  <c r="AB19" i="2"/>
  <c r="V19" i="2"/>
  <c r="W19" i="2"/>
  <c r="AH19" i="2"/>
  <c r="X19" i="2"/>
  <c r="N19" i="2"/>
  <c r="AE19" i="2"/>
  <c r="R19" i="2"/>
  <c r="S19" i="2"/>
  <c r="P19" i="2"/>
  <c r="AF19" i="2"/>
  <c r="AD19" i="2"/>
  <c r="AE20" i="2"/>
  <c r="BH19" i="2" l="1"/>
  <c r="BE19" i="2"/>
  <c r="BF19" i="2"/>
  <c r="BG19" i="2"/>
  <c r="BI19" i="2"/>
  <c r="BJ19" i="2"/>
</calcChain>
</file>

<file path=xl/sharedStrings.xml><?xml version="1.0" encoding="utf-8"?>
<sst xmlns="http://schemas.openxmlformats.org/spreadsheetml/2006/main" count="256" uniqueCount="126">
  <si>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</si>
  <si>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</si>
  <si>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</si>
  <si>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</si>
  <si>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</si>
  <si>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</si>
  <si>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</si>
  <si>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</si>
  <si>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</si>
  <si>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</si>
  <si>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</si>
  <si>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</si>
  <si>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A&amp;L</t>
  </si>
  <si>
    <t>Business</t>
  </si>
  <si>
    <t>CD&amp;SI</t>
  </si>
  <si>
    <t>Education</t>
  </si>
  <si>
    <t>Nursing</t>
  </si>
  <si>
    <t>Science</t>
  </si>
  <si>
    <t>Engineering</t>
  </si>
  <si>
    <t>Davie Purchasing</t>
  </si>
  <si>
    <t>OIT</t>
  </si>
  <si>
    <t>Admissions</t>
  </si>
  <si>
    <t>Assoc. Provost</t>
  </si>
  <si>
    <t>Davie Budget</t>
  </si>
  <si>
    <t>Registrar</t>
  </si>
  <si>
    <t>Fin Aid</t>
  </si>
  <si>
    <t>Police</t>
  </si>
  <si>
    <t>DVE-Research</t>
  </si>
  <si>
    <t>HR</t>
  </si>
  <si>
    <t>Library</t>
  </si>
  <si>
    <t>FLL-Up Bnd</t>
  </si>
  <si>
    <t>CF 2+2 Link</t>
  </si>
  <si>
    <t>Dve Student Services</t>
  </si>
  <si>
    <t>Dve Student Activities</t>
  </si>
  <si>
    <t>Recreation</t>
  </si>
  <si>
    <t>Health</t>
  </si>
  <si>
    <t>Counceling</t>
  </si>
  <si>
    <t>Student Government</t>
  </si>
  <si>
    <t>VP St. Affairs</t>
  </si>
  <si>
    <t>Operation</t>
  </si>
  <si>
    <t>CDC</t>
  </si>
  <si>
    <t>Students</t>
  </si>
  <si>
    <t>TOTALS</t>
  </si>
  <si>
    <t>Center eLearning</t>
  </si>
  <si>
    <t>Testing Center</t>
  </si>
  <si>
    <t>Physical Plant</t>
  </si>
  <si>
    <t>FAU Colleges/Academic Units</t>
  </si>
  <si>
    <t>FAU Departments/Service Units</t>
  </si>
  <si>
    <t>Writing Center</t>
  </si>
  <si>
    <t>FAU Student Affairs Departments</t>
  </si>
  <si>
    <t>Overall %</t>
  </si>
  <si>
    <t>FAU Broward Campuses (Davie, Fort Lauderdale, Dania Beach) - Total # of Helpsdesk Tickets</t>
  </si>
  <si>
    <t>AV Support</t>
  </si>
  <si>
    <t>Network Support</t>
  </si>
  <si>
    <t>General IT Support</t>
  </si>
  <si>
    <t>Computer Lab</t>
  </si>
  <si>
    <t>Print Requests</t>
  </si>
  <si>
    <t>Telecom</t>
  </si>
  <si>
    <t>Systems</t>
  </si>
  <si>
    <t>E-Mail</t>
  </si>
  <si>
    <t>Blackboard</t>
  </si>
  <si>
    <t>Website/CMS Support</t>
  </si>
  <si>
    <t>eClassroom Support</t>
  </si>
  <si>
    <t>Quotes</t>
  </si>
  <si>
    <t>Accounts</t>
  </si>
  <si>
    <t>AV Equipment Res.</t>
  </si>
  <si>
    <t>Total Tickets by Type</t>
  </si>
  <si>
    <t>Alberto F.</t>
  </si>
  <si>
    <t>Ivan A.</t>
  </si>
  <si>
    <t>Melvin J.</t>
  </si>
  <si>
    <t>Ralphiel T.</t>
  </si>
  <si>
    <t>Tej Upa</t>
  </si>
  <si>
    <t>Andres Leon (Ed)</t>
  </si>
  <si>
    <t>Joe Sher</t>
  </si>
  <si>
    <t>Apollo R.</t>
  </si>
  <si>
    <t>Ewart B.</t>
  </si>
  <si>
    <t>Dale Brown</t>
  </si>
  <si>
    <t>Keith A.</t>
  </si>
  <si>
    <t>LR OPS</t>
  </si>
  <si>
    <t>Andrea Olivares</t>
  </si>
  <si>
    <t>Stephan Jean-Louis</t>
  </si>
  <si>
    <t xml:space="preserve">Total Tickets by BTS Team Member </t>
  </si>
  <si>
    <t>JunJie H./Jasmine M.</t>
  </si>
  <si>
    <t>Labs</t>
  </si>
  <si>
    <t>Network &amp; Systems</t>
  </si>
  <si>
    <t>Learning Resources</t>
  </si>
  <si>
    <t>Total Tickets by Area</t>
  </si>
  <si>
    <t>Tech Services</t>
  </si>
  <si>
    <t>Davie</t>
  </si>
  <si>
    <t>Fort Lauderdale</t>
  </si>
  <si>
    <t>SeaTech</t>
  </si>
  <si>
    <t>Total Tickets by Campus</t>
  </si>
  <si>
    <t>FAU Jupiter Campus - Total # of Helpsdesk Tickets</t>
  </si>
  <si>
    <t>Bio Technology</t>
  </si>
  <si>
    <t>CES</t>
  </si>
  <si>
    <t>Chemistry</t>
  </si>
  <si>
    <t>Civil Engineering</t>
  </si>
  <si>
    <t>Student Counciling &amp; Health</t>
  </si>
  <si>
    <t>Contorllers Office</t>
  </si>
  <si>
    <t>COSO</t>
  </si>
  <si>
    <t>Psychology</t>
  </si>
  <si>
    <t>Help Desk</t>
  </si>
  <si>
    <t>Honors College</t>
  </si>
  <si>
    <t>Academic Support</t>
  </si>
  <si>
    <t>Burrow Activity</t>
  </si>
  <si>
    <t>VP Student Affairs - Research</t>
  </si>
  <si>
    <t>Jupiter Life Sciences</t>
  </si>
  <si>
    <t>NTS</t>
  </si>
  <si>
    <t>Anthropology</t>
  </si>
  <si>
    <t>Biological Science</t>
  </si>
  <si>
    <t>Chemistry - Honors College</t>
  </si>
  <si>
    <t>English &amp; Literature</t>
  </si>
  <si>
    <t>Center for Molecular Biology &amp; Biotech. (CMBB)</t>
  </si>
  <si>
    <t>Department of Exceptional Student Education</t>
  </si>
  <si>
    <t>University Police Department</t>
  </si>
  <si>
    <t>Lifelong Learning Society</t>
  </si>
  <si>
    <t>Student Affairs</t>
  </si>
  <si>
    <t>Bbss</t>
  </si>
  <si>
    <t>Software Orders</t>
  </si>
  <si>
    <t>Password</t>
  </si>
  <si>
    <t>Marc Verdieu</t>
  </si>
  <si>
    <t>Mark DeHass</t>
  </si>
  <si>
    <t>Mike Hampton</t>
  </si>
  <si>
    <t>Robert Vitale</t>
  </si>
  <si>
    <t>Scott Muldoon</t>
  </si>
  <si>
    <t>Krik 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</si>
</sst>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C7A6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textRotation="90"/>
    </xf>
    <xf numFmtId="0" fontId="3" fillId="0" borderId="1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left"/>
    </xf>
    <xf numFmtId="0" fontId="3" fillId="7" borderId="1" xfId="0" applyFont="1" applyFill="1" applyBorder="1"/>
    <xf numFmtId="164" fontId="3" fillId="7" borderId="1" xfId="1" applyNumberFormat="1" applyFont="1" applyFill="1" applyBorder="1"/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/>
    <xf numFmtId="164" fontId="3" fillId="8" borderId="1" xfId="1" applyNumberFormat="1" applyFont="1" applyFill="1" applyBorder="1"/>
    <xf numFmtId="0" fontId="3" fillId="5" borderId="1" xfId="0" applyFont="1" applyFill="1" applyBorder="1" applyAlignment="1">
      <alignment horizontal="center" textRotation="90"/>
    </xf>
    <xf numFmtId="0" fontId="3" fillId="8" borderId="1" xfId="0" applyFont="1" applyFill="1" applyBorder="1" applyAlignment="1">
      <alignment horizontal="center" textRotation="90"/>
    </xf>
    <xf numFmtId="0" fontId="3" fillId="6" borderId="1" xfId="0" applyFont="1" applyFill="1" applyBorder="1" applyAlignment="1">
      <alignment horizontal="center" textRotation="90"/>
    </xf>
    <xf numFmtId="0" fontId="3" fillId="13" borderId="1" xfId="0" applyFont="1" applyFill="1" applyBorder="1" applyAlignment="1">
      <alignment horizontal="center" textRotation="90"/>
    </xf>
    <xf numFmtId="164" fontId="2" fillId="14" borderId="1" xfId="1" applyNumberFormat="1" applyFont="1" applyFill="1" applyBorder="1"/>
    <xf numFmtId="10" fontId="0" fillId="0" borderId="0" xfId="0" applyNumberFormat="1"/>
    <xf numFmtId="9" fontId="0" fillId="0" borderId="0" xfId="0" applyNumberFormat="1"/>
    <xf numFmtId="0" fontId="3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9" fontId="3" fillId="15" borderId="1" xfId="0" applyNumberFormat="1" applyFont="1" applyFill="1" applyBorder="1" applyAlignment="1">
      <alignment horizontal="center"/>
    </xf>
    <xf numFmtId="0" fontId="3" fillId="16" borderId="1" xfId="0" applyFont="1" applyFill="1" applyBorder="1"/>
    <xf numFmtId="9" fontId="3" fillId="16" borderId="1" xfId="0" applyNumberFormat="1" applyFont="1" applyFill="1" applyBorder="1" applyAlignment="1">
      <alignment horizontal="center"/>
    </xf>
    <xf numFmtId="9" fontId="3" fillId="1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textRotation="90"/>
    </xf>
    <xf numFmtId="0" fontId="3" fillId="8" borderId="1" xfId="0" applyFont="1" applyFill="1" applyBorder="1" applyAlignment="1">
      <alignment horizontal="right"/>
    </xf>
    <xf numFmtId="164" fontId="2" fillId="14" borderId="1" xfId="1" applyNumberFormat="1" applyFont="1" applyFill="1" applyBorder="1" applyAlignment="1">
      <alignment horizontal="right"/>
    </xf>
    <xf numFmtId="0" fontId="3" fillId="7" borderId="1" xfId="0" applyFont="1" applyFill="1" applyBorder="1" applyAlignment="1">
      <alignment horizontal="right"/>
    </xf>
    <xf numFmtId="0" fontId="2" fillId="12" borderId="1" xfId="0" applyFont="1" applyFill="1" applyBorder="1" applyAlignment="1">
      <alignment horizontal="center"/>
    </xf>
    <xf numFmtId="9" fontId="3" fillId="16" borderId="1" xfId="0" applyNumberFormat="1" applyFont="1" applyFill="1" applyBorder="1" applyAlignment="1"/>
    <xf numFmtId="9" fontId="3" fillId="15" borderId="1" xfId="0" applyNumberFormat="1" applyFont="1" applyFill="1" applyBorder="1" applyAlignment="1"/>
    <xf numFmtId="0" fontId="2" fillId="12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vertical="center" textRotation="90"/>
    </xf>
    <xf numFmtId="0" fontId="3" fillId="10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/>
    </xf>
    <xf numFmtId="10" fontId="3" fillId="4" borderId="1" xfId="0" applyNumberFormat="1" applyFont="1" applyFill="1" applyBorder="1" applyAlignment="1">
      <alignment horizontal="center"/>
    </xf>
    <xf numFmtId="10" fontId="3" fillId="11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10" fontId="3" fillId="11" borderId="3" xfId="0" applyNumberFormat="1" applyFont="1" applyFill="1" applyBorder="1" applyAlignment="1">
      <alignment horizontal="center" vertical="center"/>
    </xf>
    <xf numFmtId="10" fontId="3" fillId="11" borderId="4" xfId="0" applyNumberFormat="1" applyFont="1" applyFill="1" applyBorder="1" applyAlignment="1">
      <alignment horizontal="center" vertical="center"/>
    </xf>
    <xf numFmtId="10" fontId="3" fillId="11" borderId="5" xfId="0" applyNumberFormat="1" applyFont="1" applyFill="1" applyBorder="1" applyAlignment="1">
      <alignment horizontal="center" vertical="center"/>
    </xf>
    <xf numFmtId="164" fontId="3" fillId="7" borderId="1" xfId="1" applyNumberFormat="1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164" fontId="2" fillId="14" borderId="1" xfId="1" applyNumberFormat="1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164" fontId="2" fillId="14" borderId="1" xfId="1" applyNumberFormat="1" applyFont="1" applyFill="1" applyBorder="1" applyAlignment="1">
      <alignment horizontal="center" textRotation="90"/>
    </xf>
    <xf numFmtId="0" fontId="2" fillId="14" borderId="1" xfId="0" applyFont="1" applyFill="1" applyBorder="1" applyAlignment="1">
      <alignment horizontal="center" textRotation="9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EBFF"/>
      <color rgb="FFFF8585"/>
      <color rgb="FFFFC1C1"/>
      <color rgb="FFFC7A6C"/>
      <color rgb="FFFFA3A3"/>
      <color rgb="FFFFCCFF"/>
      <color rgb="FF660033"/>
      <color rgb="FFFF99FF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# of Tickets</a:t>
            </a:r>
          </a:p>
        </c:rich>
      </c:tx>
      <c:layout>
        <c:manualLayout>
          <c:xMode val="edge"/>
          <c:yMode val="edge"/>
          <c:x val="0.69600234557505669"/>
          <c:y val="0.242424197056400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342570133521832"/>
          <c:y val="4.2962268734165421E-2"/>
          <c:w val="0.3187922188949987"/>
          <c:h val="0.778512165936873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-0.16249868766404199"/>
                  <c:y val="1.2877661125692622E-2"/>
                </c:manualLayout>
              </c:layout>
              <c:tx>
                <c:rich>
                  <a:bodyPr/>
                  <a:lstStyle/>
                  <a:p>
                    <a:fld id="{CC8320EE-414B-4388-B002-0DAC0BB72BEF}" type="PERCENTAGE">
                      <a:rPr lang="en-US" baseline="0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4.4444444444444467E-2"/>
                  <c:y val="1.3888888888888805E-2"/>
                </c:manualLayout>
              </c:layout>
              <c:tx>
                <c:rich>
                  <a:bodyPr/>
                  <a:lstStyle/>
                  <a:p>
                    <a:fld id="{44AE4F57-FFC5-4365-AC56-742284E13C03}" type="PERCENTAGE">
                      <a:rPr lang="en-US" baseline="0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1.6666666666666691E-2"/>
                  <c:y val="-5.5555555555555601E-2"/>
                </c:manualLayout>
              </c:layout>
              <c:tx>
                <c:rich>
                  <a:bodyPr/>
                  <a:lstStyle/>
                  <a:p>
                    <a:fld id="{D85CD6C4-314C-478E-B609-7C1C53239CE5}" type="PERCENTAGE">
                      <a:rPr lang="en-US" baseline="0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BTS!$C$4:$AJ$4</c15:sqref>
                  </c15:fullRef>
                </c:ext>
              </c:extLst>
              <c:f>(BTS!$C$4,BTS!$K$4,BTS!$Y$4)</c:f>
              <c:strCache>
                <c:ptCount val="3"/>
                <c:pt idx="0">
                  <c:v>FAU Colleges/Academic Units</c:v>
                </c:pt>
                <c:pt idx="1">
                  <c:v>FAU Departments/Service Units</c:v>
                </c:pt>
                <c:pt idx="2">
                  <c:v>FAU Student Affairs Departments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BTS!$C$20:$AJ$20</c15:sqref>
                  </c15:fullRef>
                </c:ext>
              </c:extLst>
              <c:f>(BTS!$C$20,BTS!$K$20,BTS!$Y$20)</c:f>
              <c:numCache>
                <c:formatCode>0.00%</c:formatCode>
                <c:ptCount val="3"/>
                <c:pt idx="0">
                  <c:v>0.60092653871608204</c:v>
                </c:pt>
                <c:pt idx="1">
                  <c:v>0.23031105228325613</c:v>
                </c:pt>
                <c:pt idx="2">
                  <c:v>0.16876240900066181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564825324853869E-2"/>
          <c:y val="0.85921019192196313"/>
          <c:w val="0.96778867057256956"/>
          <c:h val="0.1071966338331655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# of Tickets by Team Member</a:t>
            </a:r>
          </a:p>
        </c:rich>
      </c:tx>
      <c:layout>
        <c:manualLayout>
          <c:xMode val="edge"/>
          <c:yMode val="edge"/>
          <c:x val="0.10006013451107701"/>
          <c:y val="2.76094099348692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143401332166015"/>
          <c:y val="0.11950539515893846"/>
          <c:w val="0.62252669291687435"/>
          <c:h val="0.6174029357441431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-0.10270674132273397"/>
                  <c:y val="8.55576941771167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8232858848471118E-2"/>
                  <c:y val="-8.441080975989112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4780136713714673"/>
                  <c:y val="-3.252765626518907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320049509287371"/>
                  <c:y val="4.55324195586662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5589168028714312E-2"/>
                  <c:y val="6.33292505103528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NTS!$BE$5:$BJ$5</c:f>
              <c:strCache>
                <c:ptCount val="6"/>
                <c:pt idx="0">
                  <c:v>Marc Verdieu</c:v>
                </c:pt>
                <c:pt idx="1">
                  <c:v>Mark DeHass</c:v>
                </c:pt>
                <c:pt idx="2">
                  <c:v>Mike Hampton</c:v>
                </c:pt>
                <c:pt idx="3">
                  <c:v>Robert Vitale</c:v>
                </c:pt>
                <c:pt idx="4">
                  <c:v>Scott Muldoon</c:v>
                </c:pt>
                <c:pt idx="5">
                  <c:v>Krik Main</c:v>
                </c:pt>
              </c:strCache>
            </c:strRef>
          </c:cat>
          <c:val>
            <c:numRef>
              <c:f>NTS!$BE$19:$BJ$19</c:f>
              <c:numCache>
                <c:formatCode>0%</c:formatCode>
                <c:ptCount val="6"/>
                <c:pt idx="0">
                  <c:v>0.18903803131991051</c:v>
                </c:pt>
                <c:pt idx="1">
                  <c:v>0.11856823266219239</c:v>
                </c:pt>
                <c:pt idx="2">
                  <c:v>0.3087248322147651</c:v>
                </c:pt>
                <c:pt idx="3">
                  <c:v>0.16778523489932887</c:v>
                </c:pt>
                <c:pt idx="4">
                  <c:v>0.12751677852348994</c:v>
                </c:pt>
                <c:pt idx="5">
                  <c:v>8.8366890380313201E-2</c:v>
                </c:pt>
              </c:numCache>
            </c:numRef>
          </c:val>
          <c:extLst/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564825324853869E-2"/>
          <c:y val="0.78266705550695059"/>
          <c:w val="0.96778867057256956"/>
          <c:h val="0.1985546806649168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# of Tickets by Academic</a:t>
            </a:r>
            <a:r>
              <a:rPr lang="en-US" baseline="0"/>
              <a:t> &amp; Service Unit</a:t>
            </a:r>
            <a:endParaRPr lang="en-US"/>
          </a:p>
        </c:rich>
      </c:tx>
      <c:layout>
        <c:manualLayout>
          <c:xMode val="edge"/>
          <c:yMode val="edge"/>
          <c:x val="0.29543654657578711"/>
          <c:y val="5.71547658818219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997313992031468E-2"/>
          <c:y val="4.2962268734165421E-2"/>
          <c:w val="0.93287852650356384"/>
          <c:h val="0.595636000716319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2.9757634720975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4.03898496252406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3801520996493074E-17"/>
                  <c:y val="2.77128773114124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3801520996493074E-17"/>
                  <c:y val="-7.06868185669210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1.25463277623076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801520996493074E-17"/>
                  <c:y val="-5.553047971422922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3.74324130441386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5.16234483668646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-3.72609257069729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1.75388346820185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-9.63785016143372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3.14803624744863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"/>
                  <c:y val="3.73580582292453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1.5735176769284358E-5"/>
                  <c:y val="-1.38142868064189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0"/>
                  <c:y val="-1.04892651545061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"/>
                  <c:y val="-1.3471573944816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0"/>
                  <c:y val="2.91020556488190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BTS!$C$5:$AJ$5</c:f>
              <c:strCache>
                <c:ptCount val="34"/>
                <c:pt idx="0">
                  <c:v>A&amp;L</c:v>
                </c:pt>
                <c:pt idx="1">
                  <c:v>Business</c:v>
                </c:pt>
                <c:pt idx="2">
                  <c:v>CD&amp;SI</c:v>
                </c:pt>
                <c:pt idx="3">
                  <c:v>Education</c:v>
                </c:pt>
                <c:pt idx="4">
                  <c:v>Nursing</c:v>
                </c:pt>
                <c:pt idx="5">
                  <c:v>Science</c:v>
                </c:pt>
                <c:pt idx="6">
                  <c:v>Engineering</c:v>
                </c:pt>
                <c:pt idx="7">
                  <c:v>Center eLearning</c:v>
                </c:pt>
                <c:pt idx="8">
                  <c:v>Davie Purchasing</c:v>
                </c:pt>
                <c:pt idx="9">
                  <c:v>OIT</c:v>
                </c:pt>
                <c:pt idx="10">
                  <c:v>Admissions</c:v>
                </c:pt>
                <c:pt idx="11">
                  <c:v>Assoc. Provost</c:v>
                </c:pt>
                <c:pt idx="12">
                  <c:v>Davie Budget</c:v>
                </c:pt>
                <c:pt idx="13">
                  <c:v>Physical Plant</c:v>
                </c:pt>
                <c:pt idx="14">
                  <c:v>Registrar</c:v>
                </c:pt>
                <c:pt idx="15">
                  <c:v>Fin Aid</c:v>
                </c:pt>
                <c:pt idx="16">
                  <c:v>Testing Center</c:v>
                </c:pt>
                <c:pt idx="17">
                  <c:v>Police</c:v>
                </c:pt>
                <c:pt idx="18">
                  <c:v>DVE-Research</c:v>
                </c:pt>
                <c:pt idx="19">
                  <c:v>HR</c:v>
                </c:pt>
                <c:pt idx="20">
                  <c:v>Library</c:v>
                </c:pt>
                <c:pt idx="21">
                  <c:v>FLL-Up Bnd</c:v>
                </c:pt>
                <c:pt idx="22">
                  <c:v>CF 2+2 Link</c:v>
                </c:pt>
                <c:pt idx="23">
                  <c:v>Writing Center</c:v>
                </c:pt>
                <c:pt idx="24">
                  <c:v>Dve Student Services</c:v>
                </c:pt>
                <c:pt idx="25">
                  <c:v>Dve Student Activities</c:v>
                </c:pt>
                <c:pt idx="26">
                  <c:v>Recreation</c:v>
                </c:pt>
                <c:pt idx="27">
                  <c:v>Health</c:v>
                </c:pt>
                <c:pt idx="28">
                  <c:v>Counceling</c:v>
                </c:pt>
                <c:pt idx="29">
                  <c:v>Student Government</c:v>
                </c:pt>
                <c:pt idx="30">
                  <c:v>VP St. Affairs</c:v>
                </c:pt>
                <c:pt idx="31">
                  <c:v>Operation</c:v>
                </c:pt>
                <c:pt idx="32">
                  <c:v>CDC</c:v>
                </c:pt>
                <c:pt idx="33">
                  <c:v>Students</c:v>
                </c:pt>
              </c:strCache>
            </c:strRef>
          </c:cat>
          <c:val>
            <c:numRef>
              <c:f>BTS!$C$19:$AJ$19</c:f>
              <c:numCache>
                <c:formatCode>0%</c:formatCode>
                <c:ptCount val="34"/>
                <c:pt idx="0">
                  <c:v>0.11912640635340833</c:v>
                </c:pt>
                <c:pt idx="1">
                  <c:v>6.4195896757114498E-2</c:v>
                </c:pt>
                <c:pt idx="2">
                  <c:v>3.2428855062872269E-2</c:v>
                </c:pt>
                <c:pt idx="3">
                  <c:v>0.19722038385175381</c:v>
                </c:pt>
                <c:pt idx="4">
                  <c:v>1.9854401058901391E-2</c:v>
                </c:pt>
                <c:pt idx="5">
                  <c:v>0.16082064857710127</c:v>
                </c:pt>
                <c:pt idx="6">
                  <c:v>6.6181336863004635E-3</c:v>
                </c:pt>
                <c:pt idx="7">
                  <c:v>6.6181336863004633E-4</c:v>
                </c:pt>
                <c:pt idx="8">
                  <c:v>5.2945069490403706E-3</c:v>
                </c:pt>
                <c:pt idx="9">
                  <c:v>5.0959629384513566E-2</c:v>
                </c:pt>
                <c:pt idx="10">
                  <c:v>4.4341495698213107E-2</c:v>
                </c:pt>
                <c:pt idx="11">
                  <c:v>5.2283256121773661E-2</c:v>
                </c:pt>
                <c:pt idx="12">
                  <c:v>2.2501654533421574E-2</c:v>
                </c:pt>
                <c:pt idx="13">
                  <c:v>3.9708802117802778E-3</c:v>
                </c:pt>
                <c:pt idx="14">
                  <c:v>3.9708802117802778E-3</c:v>
                </c:pt>
                <c:pt idx="15">
                  <c:v>1.3236267372600927E-3</c:v>
                </c:pt>
                <c:pt idx="16">
                  <c:v>1.9192587690271344E-2</c:v>
                </c:pt>
                <c:pt idx="17">
                  <c:v>6.6181336863004635E-3</c:v>
                </c:pt>
                <c:pt idx="18">
                  <c:v>1.0589013898080741E-2</c:v>
                </c:pt>
                <c:pt idx="19">
                  <c:v>3.3090668431502318E-3</c:v>
                </c:pt>
                <c:pt idx="20">
                  <c:v>0</c:v>
                </c:pt>
                <c:pt idx="21">
                  <c:v>5.9563203176704171E-3</c:v>
                </c:pt>
                <c:pt idx="22">
                  <c:v>5.9563203176704171E-3</c:v>
                </c:pt>
                <c:pt idx="23">
                  <c:v>1.9854401058901389E-3</c:v>
                </c:pt>
                <c:pt idx="24">
                  <c:v>2.911978821972204E-2</c:v>
                </c:pt>
                <c:pt idx="25">
                  <c:v>1.7868960953011249E-2</c:v>
                </c:pt>
                <c:pt idx="26">
                  <c:v>2.7796161482461945E-2</c:v>
                </c:pt>
                <c:pt idx="27">
                  <c:v>6.6181336863004633E-4</c:v>
                </c:pt>
                <c:pt idx="28">
                  <c:v>1.9854401058901389E-3</c:v>
                </c:pt>
                <c:pt idx="29">
                  <c:v>6.6181336863004635E-3</c:v>
                </c:pt>
                <c:pt idx="30">
                  <c:v>2.6472534745201853E-3</c:v>
                </c:pt>
                <c:pt idx="31">
                  <c:v>4.6988749172733289E-2</c:v>
                </c:pt>
                <c:pt idx="32">
                  <c:v>1.0589013898080741E-2</c:v>
                </c:pt>
                <c:pt idx="33">
                  <c:v>1.6545334215751158E-2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79867344"/>
        <c:axId val="279869696"/>
      </c:barChart>
      <c:valAx>
        <c:axId val="2798696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867344"/>
        <c:crosses val="autoZero"/>
        <c:crossBetween val="between"/>
      </c:valAx>
      <c:catAx>
        <c:axId val="27986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869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# of Tickets by Type</a:t>
            </a:r>
          </a:p>
        </c:rich>
      </c:tx>
      <c:layout>
        <c:manualLayout>
          <c:xMode val="edge"/>
          <c:yMode val="edge"/>
          <c:x val="0.27225716630276287"/>
          <c:y val="3.0078545737338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143401332166015"/>
          <c:y val="0.11950539515893846"/>
          <c:w val="0.62252669291687435"/>
          <c:h val="0.6174029357441431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-7.3552791655868477E-2"/>
                  <c:y val="0.1033273063089335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7524562031504073E-2"/>
                  <c:y val="5.48305628463108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48900819930191E-2"/>
                  <c:y val="-3.214270438417420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3769734213709503E-4"/>
                  <c:y val="1.016525712063769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0708014599015437E-3"/>
                  <c:y val="-2.040672693691066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.11192068636856746"/>
                  <c:y val="4.441139302031690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3.6658285576232408E-5"/>
                  <c:y val="1.362962962962960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5.4653975189201794E-2"/>
                  <c:y val="5.921007096335178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6.3610946987413793E-3"/>
                  <c:y val="5.010012637309224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4.3922899195987741E-2"/>
                  <c:y val="0.1250312044327792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BTS!$AO$5:$BB$5</c:f>
              <c:strCache>
                <c:ptCount val="14"/>
                <c:pt idx="0">
                  <c:v>AV Support</c:v>
                </c:pt>
                <c:pt idx="1">
                  <c:v>Network Support</c:v>
                </c:pt>
                <c:pt idx="2">
                  <c:v>General IT Support</c:v>
                </c:pt>
                <c:pt idx="3">
                  <c:v>Computer Lab</c:v>
                </c:pt>
                <c:pt idx="4">
                  <c:v>Print Requests</c:v>
                </c:pt>
                <c:pt idx="5">
                  <c:v>Telecom</c:v>
                </c:pt>
                <c:pt idx="6">
                  <c:v>Systems</c:v>
                </c:pt>
                <c:pt idx="7">
                  <c:v>E-Mail</c:v>
                </c:pt>
                <c:pt idx="8">
                  <c:v>Blackboard</c:v>
                </c:pt>
                <c:pt idx="9">
                  <c:v>Website/CMS Support</c:v>
                </c:pt>
                <c:pt idx="10">
                  <c:v>eClassroom Support</c:v>
                </c:pt>
                <c:pt idx="11">
                  <c:v>Quotes</c:v>
                </c:pt>
                <c:pt idx="12">
                  <c:v>Accounts</c:v>
                </c:pt>
                <c:pt idx="13">
                  <c:v>AV Equipment Res.</c:v>
                </c:pt>
              </c:strCache>
            </c:strRef>
          </c:cat>
          <c:val>
            <c:numRef>
              <c:f>BTS!$AO$19:$BB$19</c:f>
              <c:numCache>
                <c:formatCode>0%</c:formatCode>
                <c:ptCount val="14"/>
                <c:pt idx="0">
                  <c:v>0.12177365982792852</c:v>
                </c:pt>
                <c:pt idx="1">
                  <c:v>2.9781601588352084E-2</c:v>
                </c:pt>
                <c:pt idx="2">
                  <c:v>0.50297816015883523</c:v>
                </c:pt>
                <c:pt idx="3">
                  <c:v>2.6472534745201854E-2</c:v>
                </c:pt>
                <c:pt idx="4">
                  <c:v>3.9708802117802778E-3</c:v>
                </c:pt>
                <c:pt idx="5">
                  <c:v>6.6181336863004635E-3</c:v>
                </c:pt>
                <c:pt idx="6">
                  <c:v>9.2653871608206484E-3</c:v>
                </c:pt>
                <c:pt idx="7">
                  <c:v>0</c:v>
                </c:pt>
                <c:pt idx="8">
                  <c:v>1.9854401058901389E-3</c:v>
                </c:pt>
                <c:pt idx="9">
                  <c:v>0.16611515552614162</c:v>
                </c:pt>
                <c:pt idx="10">
                  <c:v>9.9272005294506957E-3</c:v>
                </c:pt>
                <c:pt idx="11">
                  <c:v>2.7796161482461945E-2</c:v>
                </c:pt>
                <c:pt idx="12">
                  <c:v>1.3898080741230973E-2</c:v>
                </c:pt>
                <c:pt idx="13">
                  <c:v>7.9417604235605566E-2</c:v>
                </c:pt>
              </c:numCache>
            </c:numRef>
          </c:val>
          <c:extLst/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564825324853869E-2"/>
          <c:y val="0.78266705550695059"/>
          <c:w val="0.96778867057256956"/>
          <c:h val="0.1985546806649168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# of Tickets by Team Member</a:t>
            </a:r>
          </a:p>
        </c:rich>
      </c:tx>
      <c:layout>
        <c:manualLayout>
          <c:xMode val="edge"/>
          <c:yMode val="edge"/>
          <c:x val="0.27225716630276287"/>
          <c:y val="3.0078545737338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143401332166015"/>
          <c:y val="0.11950539515893846"/>
          <c:w val="0.62252669291687435"/>
          <c:h val="0.6174029357441431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6.0458480295556198E-4"/>
                  <c:y val="6.82737435598327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1386190223159433"/>
                  <c:y val="0.1131200544376397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2078132997499376"/>
                  <c:y val="-8.68486439195100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8261013275761791E-3"/>
                  <c:y val="-0.1001465927870127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7377203736013315E-2"/>
                  <c:y val="-0.104571984057548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0123762065546198"/>
                  <c:y val="-5.75477787498785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1066745255717754"/>
                  <c:y val="-2.714494021580635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9.920019776268757E-2"/>
                  <c:y val="7.191017789442940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.10156083294631529"/>
                  <c:y val="6.577408379508116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7.7385983116254609E-2"/>
                  <c:y val="0.1011853796053271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4.0250738820759781E-2"/>
                  <c:y val="0.105183240983765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1.279913698483021E-2"/>
                  <c:y val="0.127331389131914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BTS!$BG$5:$BT$5</c:f>
              <c:strCache>
                <c:ptCount val="14"/>
                <c:pt idx="0">
                  <c:v>Alberto F.</c:v>
                </c:pt>
                <c:pt idx="1">
                  <c:v>Ivan A.</c:v>
                </c:pt>
                <c:pt idx="2">
                  <c:v>Melvin J.</c:v>
                </c:pt>
                <c:pt idx="3">
                  <c:v>Ralphiel T.</c:v>
                </c:pt>
                <c:pt idx="4">
                  <c:v>Tej Upa</c:v>
                </c:pt>
                <c:pt idx="5">
                  <c:v>Andres Leon (Ed)</c:v>
                </c:pt>
                <c:pt idx="6">
                  <c:v>Joe Sher</c:v>
                </c:pt>
                <c:pt idx="7">
                  <c:v>JunJie H./Jasmine M.</c:v>
                </c:pt>
                <c:pt idx="8">
                  <c:v>Apollo R.</c:v>
                </c:pt>
                <c:pt idx="9">
                  <c:v>Ewart B.</c:v>
                </c:pt>
                <c:pt idx="10">
                  <c:v>Dale Brown</c:v>
                </c:pt>
                <c:pt idx="11">
                  <c:v>Keith A.</c:v>
                </c:pt>
                <c:pt idx="12">
                  <c:v>LR OPS</c:v>
                </c:pt>
                <c:pt idx="13">
                  <c:v>Andrea Olivares</c:v>
                </c:pt>
              </c:strCache>
            </c:strRef>
          </c:cat>
          <c:val>
            <c:numRef>
              <c:f>BTS!$BG$19:$BT$19</c:f>
              <c:numCache>
                <c:formatCode>0%</c:formatCode>
                <c:ptCount val="14"/>
                <c:pt idx="0">
                  <c:v>1.5221707478491065E-2</c:v>
                </c:pt>
                <c:pt idx="1">
                  <c:v>2.6472534745201853E-3</c:v>
                </c:pt>
                <c:pt idx="2">
                  <c:v>0.19457313037723362</c:v>
                </c:pt>
                <c:pt idx="3">
                  <c:v>0.25876902713434813</c:v>
                </c:pt>
                <c:pt idx="4">
                  <c:v>8.0079417604235606E-2</c:v>
                </c:pt>
                <c:pt idx="5">
                  <c:v>0.10125744540039709</c:v>
                </c:pt>
                <c:pt idx="6">
                  <c:v>2.911978821972204E-2</c:v>
                </c:pt>
                <c:pt idx="7">
                  <c:v>4.7650562541363337E-2</c:v>
                </c:pt>
                <c:pt idx="8">
                  <c:v>5.3606882859033755E-2</c:v>
                </c:pt>
                <c:pt idx="9">
                  <c:v>7.8755790866975511E-2</c:v>
                </c:pt>
                <c:pt idx="10">
                  <c:v>6.2210456651224356E-2</c:v>
                </c:pt>
                <c:pt idx="11">
                  <c:v>5.4930509596293843E-2</c:v>
                </c:pt>
                <c:pt idx="12">
                  <c:v>2.0516214427531435E-2</c:v>
                </c:pt>
                <c:pt idx="13">
                  <c:v>6.6181336863004633E-4</c:v>
                </c:pt>
              </c:numCache>
            </c:numRef>
          </c:val>
          <c:extLst/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564825324853869E-2"/>
          <c:y val="0.78266705550695059"/>
          <c:w val="0.96778867057256956"/>
          <c:h val="0.1985546806649168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# of Tickets</a:t>
            </a:r>
            <a:br>
              <a:rPr lang="en-US"/>
            </a:br>
            <a:r>
              <a:rPr lang="en-US"/>
              <a:t>by Area</a:t>
            </a:r>
          </a:p>
        </c:rich>
      </c:tx>
      <c:layout>
        <c:manualLayout>
          <c:xMode val="edge"/>
          <c:yMode val="edge"/>
          <c:x val="0.15631883096667432"/>
          <c:y val="4.98316321570914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665143687907431E-2"/>
          <c:y val="0.21333255565276563"/>
          <c:w val="0.92850256567398848"/>
          <c:h val="0.479535335860795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-0.25896950667007479"/>
                  <c:y val="-7.024224749684075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4001265614547714"/>
                  <c:y val="-3.01582579955284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047669473580388"/>
                  <c:y val="5.759502284436667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951925469532828"/>
                  <c:y val="9.6108875279478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BTS!$BZ$5:$CC$5</c:f>
              <c:strCache>
                <c:ptCount val="4"/>
                <c:pt idx="0">
                  <c:v>Tech Services</c:v>
                </c:pt>
                <c:pt idx="1">
                  <c:v>Labs</c:v>
                </c:pt>
                <c:pt idx="2">
                  <c:v>Network &amp; Systems</c:v>
                </c:pt>
                <c:pt idx="3">
                  <c:v>Learning Resources</c:v>
                </c:pt>
              </c:strCache>
            </c:strRef>
          </c:cat>
          <c:val>
            <c:numRef>
              <c:f>BTS!$BZ$19:$CC$19</c:f>
              <c:numCache>
                <c:formatCode>0%</c:formatCode>
                <c:ptCount val="4"/>
                <c:pt idx="0">
                  <c:v>0.65254798146922566</c:v>
                </c:pt>
                <c:pt idx="1">
                  <c:v>7.6770350761085376E-2</c:v>
                </c:pt>
                <c:pt idx="2">
                  <c:v>5.3606882859033755E-2</c:v>
                </c:pt>
                <c:pt idx="3">
                  <c:v>0.21707478491065518</c:v>
                </c:pt>
              </c:numCache>
            </c:numRef>
          </c:val>
          <c:extLst/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473179474457512"/>
          <c:y val="0.7851361913094197"/>
          <c:w val="0.71918301983461175"/>
          <c:h val="0.1960855448624477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# of Tickets</a:t>
            </a:r>
            <a:br>
              <a:rPr lang="en-US"/>
            </a:br>
            <a:r>
              <a:rPr lang="en-US"/>
              <a:t>by Campus</a:t>
            </a:r>
          </a:p>
        </c:rich>
      </c:tx>
      <c:layout>
        <c:manualLayout>
          <c:xMode val="edge"/>
          <c:yMode val="edge"/>
          <c:x val="0.15631883096667432"/>
          <c:y val="4.98316321570914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665143687907431E-2"/>
          <c:y val="0.21333255565276563"/>
          <c:w val="0.92850256567398848"/>
          <c:h val="0.479535335860795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1"/>
              <c:layout>
                <c:manualLayout>
                  <c:x val="-6.2098141470707281E-3"/>
                  <c:y val="7.80406338096626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774267685488799E-3"/>
                  <c:y val="2.557791387187690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BTS!$CH$5:$CJ$5</c:f>
              <c:strCache>
                <c:ptCount val="3"/>
                <c:pt idx="0">
                  <c:v>Davie</c:v>
                </c:pt>
                <c:pt idx="1">
                  <c:v>Fort Lauderdale</c:v>
                </c:pt>
                <c:pt idx="2">
                  <c:v>SeaTech</c:v>
                </c:pt>
              </c:strCache>
            </c:strRef>
          </c:cat>
          <c:val>
            <c:numRef>
              <c:f>BTS!$CH$19:$CJ$19</c:f>
              <c:numCache>
                <c:formatCode>0%</c:formatCode>
                <c:ptCount val="3"/>
                <c:pt idx="0">
                  <c:v>0.96558570483123762</c:v>
                </c:pt>
                <c:pt idx="1">
                  <c:v>2.5148908007941759E-2</c:v>
                </c:pt>
                <c:pt idx="2">
                  <c:v>9.2653871608206484E-3</c:v>
                </c:pt>
              </c:numCache>
            </c:numRef>
          </c:val>
          <c:extLst/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473179474457512"/>
          <c:y val="0.7851361913094197"/>
          <c:w val="0.71918301983461175"/>
          <c:h val="0.1960855448624477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# of Tickets</a:t>
            </a:r>
          </a:p>
        </c:rich>
      </c:tx>
      <c:layout>
        <c:manualLayout>
          <c:xMode val="edge"/>
          <c:yMode val="edge"/>
          <c:x val="0.69600234557505669"/>
          <c:y val="0.242424197056400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342570133521832"/>
          <c:y val="4.2962268734165421E-2"/>
          <c:w val="0.3187922188949987"/>
          <c:h val="0.778512165936873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-9.7290899647012014E-2"/>
                  <c:y val="1.2877639221742348E-2"/>
                </c:manualLayout>
              </c:layout>
              <c:tx>
                <c:rich>
                  <a:bodyPr/>
                  <a:lstStyle/>
                  <a:p>
                    <a:fld id="{CC8320EE-414B-4388-B002-0DAC0BB72BEF}" type="PERCENTAGE">
                      <a:rPr lang="en-US" baseline="0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3.7394918509676328E-2"/>
                  <c:y val="4.3821252109562548E-3"/>
                </c:manualLayout>
              </c:layout>
              <c:tx>
                <c:rich>
                  <a:bodyPr/>
                  <a:lstStyle/>
                  <a:p>
                    <a:fld id="{44AE4F57-FFC5-4365-AC56-742284E13C03}" type="PERCENTAGE">
                      <a:rPr lang="en-US" baseline="0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9.6171445866077235E-3"/>
                  <c:y val="-0.11734985475882405"/>
                </c:manualLayout>
              </c:layout>
              <c:tx>
                <c:rich>
                  <a:bodyPr/>
                  <a:lstStyle/>
                  <a:p>
                    <a:fld id="{D85CD6C4-314C-478E-B609-7C1C53239CE5}" type="PERCENTAGE">
                      <a:rPr lang="en-US" baseline="0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NTS!$C$4:$AH$4</c15:sqref>
                  </c15:fullRef>
                </c:ext>
              </c:extLst>
              <c:f>(NTS!$C$4,NTS!$R$4,NTS!$AE$4)</c:f>
              <c:strCache>
                <c:ptCount val="3"/>
                <c:pt idx="0">
                  <c:v>FAU Colleges/Academic Units</c:v>
                </c:pt>
                <c:pt idx="1">
                  <c:v>FAU Departments/Service Units</c:v>
                </c:pt>
                <c:pt idx="2">
                  <c:v>Student Affairs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NTS!$C$20:$AH$20</c15:sqref>
                  </c15:fullRef>
                </c:ext>
              </c:extLst>
              <c:f>(NTS!$C$20,NTS!$R$20,NTS!$AE$20)</c:f>
              <c:numCache>
                <c:formatCode>0.00%</c:formatCode>
                <c:ptCount val="3"/>
                <c:pt idx="0">
                  <c:v>0.59955257270693507</c:v>
                </c:pt>
                <c:pt idx="1">
                  <c:v>0.33109619686800895</c:v>
                </c:pt>
                <c:pt idx="2">
                  <c:v>6.9351230425055935E-2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564825324853869E-2"/>
          <c:y val="0.85921019192196313"/>
          <c:w val="0.96778867057256956"/>
          <c:h val="0.1071966338331655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# of Tickets by Academic</a:t>
            </a:r>
            <a:r>
              <a:rPr lang="en-US" baseline="0"/>
              <a:t> &amp; Service Unit</a:t>
            </a:r>
            <a:endParaRPr lang="en-US"/>
          </a:p>
        </c:rich>
      </c:tx>
      <c:layout>
        <c:manualLayout>
          <c:xMode val="edge"/>
          <c:yMode val="edge"/>
          <c:x val="0.29543654657578711"/>
          <c:y val="5.71547658818219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997313992031468E-2"/>
          <c:y val="4.2962268734165421E-2"/>
          <c:w val="0.93287852650356384"/>
          <c:h val="0.595636000716319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2.9757634720975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4.03898496252406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3801520996493074E-17"/>
                  <c:y val="2.77128773114124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3801520996493074E-17"/>
                  <c:y val="-7.06868185669210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1.25463277623076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801520996493074E-17"/>
                  <c:y val="-5.553047971422922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3.74324130441386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5.16234483668646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-3.72609257069729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1.75388346820185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-9.63785016143372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3.14803624744863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1.9148936811825661E-2"/>
                  <c:y val="0.1134615203360418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1.5735176769284358E-5"/>
                  <c:y val="-1.38142868064189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0"/>
                  <c:y val="-1.04892651545061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"/>
                  <c:y val="-1.3471573944816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0"/>
                  <c:y val="2.91020556488190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NTS!$C$5:$AH$5</c:f>
              <c:strCache>
                <c:ptCount val="32"/>
                <c:pt idx="0">
                  <c:v>Anthropology</c:v>
                </c:pt>
                <c:pt idx="1">
                  <c:v>Biological Science</c:v>
                </c:pt>
                <c:pt idx="2">
                  <c:v>Bio Technology</c:v>
                </c:pt>
                <c:pt idx="3">
                  <c:v>Center for Molecular Biology &amp; Biotech. (CMBB)</c:v>
                </c:pt>
                <c:pt idx="4">
                  <c:v>CES</c:v>
                </c:pt>
                <c:pt idx="5">
                  <c:v>Chemistry</c:v>
                </c:pt>
                <c:pt idx="6">
                  <c:v>Chemistry - Honors College</c:v>
                </c:pt>
                <c:pt idx="7">
                  <c:v>Civil Engineering</c:v>
                </c:pt>
                <c:pt idx="8">
                  <c:v>Department of Exceptional Student Education</c:v>
                </c:pt>
                <c:pt idx="9">
                  <c:v>English &amp; Literature</c:v>
                </c:pt>
                <c:pt idx="10">
                  <c:v>Engineering</c:v>
                </c:pt>
                <c:pt idx="11">
                  <c:v>Education</c:v>
                </c:pt>
                <c:pt idx="12">
                  <c:v>Honors College</c:v>
                </c:pt>
                <c:pt idx="13">
                  <c:v>Jupiter Life Sciences</c:v>
                </c:pt>
                <c:pt idx="14">
                  <c:v>Psychology</c:v>
                </c:pt>
                <c:pt idx="15">
                  <c:v>Admissions</c:v>
                </c:pt>
                <c:pt idx="16">
                  <c:v>Academic Support</c:v>
                </c:pt>
                <c:pt idx="17">
                  <c:v>Center eLearning</c:v>
                </c:pt>
                <c:pt idx="18">
                  <c:v>Contorllers Office</c:v>
                </c:pt>
                <c:pt idx="19">
                  <c:v>Help Desk</c:v>
                </c:pt>
                <c:pt idx="20">
                  <c:v>HR</c:v>
                </c:pt>
                <c:pt idx="21">
                  <c:v>Library</c:v>
                </c:pt>
                <c:pt idx="22">
                  <c:v>Lifelong Learning Society</c:v>
                </c:pt>
                <c:pt idx="23">
                  <c:v>NTS</c:v>
                </c:pt>
                <c:pt idx="24">
                  <c:v>Registrar</c:v>
                </c:pt>
                <c:pt idx="25">
                  <c:v>Testing Center</c:v>
                </c:pt>
                <c:pt idx="26">
                  <c:v>University Police Department</c:v>
                </c:pt>
                <c:pt idx="27">
                  <c:v>VP Student Affairs - Research</c:v>
                </c:pt>
                <c:pt idx="28">
                  <c:v>COSO</c:v>
                </c:pt>
                <c:pt idx="29">
                  <c:v>Student Counciling &amp; Health</c:v>
                </c:pt>
                <c:pt idx="30">
                  <c:v>Burrow Activity</c:v>
                </c:pt>
                <c:pt idx="31">
                  <c:v>Student Government</c:v>
                </c:pt>
              </c:strCache>
            </c:strRef>
          </c:cat>
          <c:val>
            <c:numRef>
              <c:f>NTS!$C$19:$AH$19</c:f>
              <c:numCache>
                <c:formatCode>0%</c:formatCode>
                <c:ptCount val="32"/>
                <c:pt idx="0">
                  <c:v>2.2371364653243847E-3</c:v>
                </c:pt>
                <c:pt idx="1">
                  <c:v>3.2438478747203577E-2</c:v>
                </c:pt>
                <c:pt idx="2">
                  <c:v>3.3557046979865771E-3</c:v>
                </c:pt>
                <c:pt idx="3">
                  <c:v>2.9082774049217001E-2</c:v>
                </c:pt>
                <c:pt idx="4">
                  <c:v>8.948545861297539E-3</c:v>
                </c:pt>
                <c:pt idx="5">
                  <c:v>2.5727069351230425E-2</c:v>
                </c:pt>
                <c:pt idx="6">
                  <c:v>1.3422818791946308E-2</c:v>
                </c:pt>
                <c:pt idx="7">
                  <c:v>5.5928411633109623E-3</c:v>
                </c:pt>
                <c:pt idx="8">
                  <c:v>2.1252796420581657E-2</c:v>
                </c:pt>
                <c:pt idx="9">
                  <c:v>1.3422818791946308E-2</c:v>
                </c:pt>
                <c:pt idx="10">
                  <c:v>1.7897091722595078E-2</c:v>
                </c:pt>
                <c:pt idx="11">
                  <c:v>2.4608501118568233E-2</c:v>
                </c:pt>
                <c:pt idx="12">
                  <c:v>0.38590604026845637</c:v>
                </c:pt>
                <c:pt idx="13">
                  <c:v>1.1185682326621925E-2</c:v>
                </c:pt>
                <c:pt idx="14">
                  <c:v>4.4742729306487695E-3</c:v>
                </c:pt>
                <c:pt idx="15">
                  <c:v>4.4742729306487695E-3</c:v>
                </c:pt>
                <c:pt idx="16">
                  <c:v>4.9217002237136466E-2</c:v>
                </c:pt>
                <c:pt idx="17">
                  <c:v>6.7114093959731542E-3</c:v>
                </c:pt>
                <c:pt idx="18">
                  <c:v>2.2371364653243847E-3</c:v>
                </c:pt>
                <c:pt idx="19">
                  <c:v>2.1252796420581657E-2</c:v>
                </c:pt>
                <c:pt idx="20">
                  <c:v>8.948545861297539E-3</c:v>
                </c:pt>
                <c:pt idx="21">
                  <c:v>1.901565995525727E-2</c:v>
                </c:pt>
                <c:pt idx="22">
                  <c:v>1.1185682326621925E-2</c:v>
                </c:pt>
                <c:pt idx="23">
                  <c:v>8.9485458612975396E-2</c:v>
                </c:pt>
                <c:pt idx="24">
                  <c:v>1.3422818791946308E-2</c:v>
                </c:pt>
                <c:pt idx="25">
                  <c:v>6.7114093959731542E-3</c:v>
                </c:pt>
                <c:pt idx="26">
                  <c:v>2.2371364653243849E-2</c:v>
                </c:pt>
                <c:pt idx="27">
                  <c:v>7.6062639821029079E-2</c:v>
                </c:pt>
                <c:pt idx="28">
                  <c:v>7.829977628635347E-3</c:v>
                </c:pt>
                <c:pt idx="29">
                  <c:v>2.0134228187919462E-2</c:v>
                </c:pt>
                <c:pt idx="30">
                  <c:v>1.2304250559284116E-2</c:v>
                </c:pt>
                <c:pt idx="31">
                  <c:v>2.9082774049217001E-2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79872832"/>
        <c:axId val="279872440"/>
      </c:barChart>
      <c:valAx>
        <c:axId val="27987244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872832"/>
        <c:crosses val="autoZero"/>
        <c:crossBetween val="between"/>
      </c:valAx>
      <c:catAx>
        <c:axId val="27987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872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# of Tickets by Type</a:t>
            </a:r>
          </a:p>
        </c:rich>
      </c:tx>
      <c:layout>
        <c:manualLayout>
          <c:xMode val="edge"/>
          <c:yMode val="edge"/>
          <c:x val="0.27225716630276287"/>
          <c:y val="3.0078545737338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143401332166015"/>
          <c:y val="0.11950539515893846"/>
          <c:w val="0.62252669291687435"/>
          <c:h val="0.6174029357441431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-1.1040220244026049E-2"/>
                  <c:y val="5.641372606202000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84227948477719E-2"/>
                  <c:y val="5.48305628463108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5592686753344901E-2"/>
                  <c:y val="-6.671060561874218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1492222566569119E-2"/>
                  <c:y val="-6.143968115096733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667629470701369E-2"/>
                  <c:y val="-1.546845533197239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8.0664450267419974E-2"/>
                  <c:y val="3.20657140079711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9271352279312499E-2"/>
                  <c:y val="2.35061728395060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6.6675615058363641E-2"/>
                  <c:y val="2.464216972878385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7.8490899807483361E-2"/>
                  <c:y val="4.945445708175366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6.3157534037807689E-2"/>
                  <c:y val="8.058675998833479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NTS!$AM$5:$AZ$5</c:f>
              <c:strCache>
                <c:ptCount val="14"/>
                <c:pt idx="0">
                  <c:v>AV Support</c:v>
                </c:pt>
                <c:pt idx="1">
                  <c:v>Network Support</c:v>
                </c:pt>
                <c:pt idx="2">
                  <c:v>General IT Support</c:v>
                </c:pt>
                <c:pt idx="3">
                  <c:v>Computer Lab</c:v>
                </c:pt>
                <c:pt idx="4">
                  <c:v>Password</c:v>
                </c:pt>
                <c:pt idx="5">
                  <c:v>Telecom</c:v>
                </c:pt>
                <c:pt idx="6">
                  <c:v>Systems</c:v>
                </c:pt>
                <c:pt idx="7">
                  <c:v>Help Desk</c:v>
                </c:pt>
                <c:pt idx="8">
                  <c:v>Software Orders</c:v>
                </c:pt>
                <c:pt idx="9">
                  <c:v>Website/CMS Support</c:v>
                </c:pt>
                <c:pt idx="10">
                  <c:v>Bbss</c:v>
                </c:pt>
                <c:pt idx="11">
                  <c:v>Quotes</c:v>
                </c:pt>
                <c:pt idx="12">
                  <c:v>Accounts</c:v>
                </c:pt>
                <c:pt idx="13">
                  <c:v>AV Equipment Res.</c:v>
                </c:pt>
              </c:strCache>
            </c:strRef>
          </c:cat>
          <c:val>
            <c:numRef>
              <c:f>NTS!$AM$19:$AZ$19</c:f>
              <c:numCache>
                <c:formatCode>0%</c:formatCode>
                <c:ptCount val="14"/>
                <c:pt idx="0">
                  <c:v>2.2371364653243849E-2</c:v>
                </c:pt>
                <c:pt idx="1">
                  <c:v>3.3557046979865772E-2</c:v>
                </c:pt>
                <c:pt idx="2">
                  <c:v>0.47315436241610737</c:v>
                </c:pt>
                <c:pt idx="3">
                  <c:v>5.4809843400447429E-2</c:v>
                </c:pt>
                <c:pt idx="4">
                  <c:v>2.2371364653243847E-3</c:v>
                </c:pt>
                <c:pt idx="5">
                  <c:v>8.612975391498881E-2</c:v>
                </c:pt>
                <c:pt idx="6">
                  <c:v>9.2841163310961969E-2</c:v>
                </c:pt>
                <c:pt idx="7">
                  <c:v>8.948545861297539E-3</c:v>
                </c:pt>
                <c:pt idx="8">
                  <c:v>3.3557046979865771E-3</c:v>
                </c:pt>
                <c:pt idx="9">
                  <c:v>2.2371364653243847E-3</c:v>
                </c:pt>
                <c:pt idx="10">
                  <c:v>1.0067114093959731E-2</c:v>
                </c:pt>
                <c:pt idx="11">
                  <c:v>2.6845637583892617E-2</c:v>
                </c:pt>
                <c:pt idx="12">
                  <c:v>4.9217002237136466E-2</c:v>
                </c:pt>
                <c:pt idx="13">
                  <c:v>0.13422818791946309</c:v>
                </c:pt>
              </c:numCache>
            </c:numRef>
          </c:val>
          <c:extLst/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564825324853869E-2"/>
          <c:y val="0.78266705550695059"/>
          <c:w val="0.96778867057256956"/>
          <c:h val="0.1985546806649168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21</xdr:row>
      <xdr:rowOff>4762</xdr:rowOff>
    </xdr:from>
    <xdr:to>
      <xdr:col>31</xdr:col>
      <xdr:colOff>19050</xdr:colOff>
      <xdr:row>35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1</xdr:rowOff>
    </xdr:from>
    <xdr:to>
      <xdr:col>37</xdr:col>
      <xdr:colOff>0</xdr:colOff>
      <xdr:row>56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0</xdr:colOff>
      <xdr:row>21</xdr:row>
      <xdr:rowOff>0</xdr:rowOff>
    </xdr:from>
    <xdr:to>
      <xdr:col>54</xdr:col>
      <xdr:colOff>486833</xdr:colOff>
      <xdr:row>48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56</xdr:col>
      <xdr:colOff>10582</xdr:colOff>
      <xdr:row>21</xdr:row>
      <xdr:rowOff>0</xdr:rowOff>
    </xdr:from>
    <xdr:to>
      <xdr:col>74</xdr:col>
      <xdr:colOff>0</xdr:colOff>
      <xdr:row>48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75</xdr:col>
      <xdr:colOff>10583</xdr:colOff>
      <xdr:row>21</xdr:row>
      <xdr:rowOff>0</xdr:rowOff>
    </xdr:from>
    <xdr:to>
      <xdr:col>82</xdr:col>
      <xdr:colOff>10584</xdr:colOff>
      <xdr:row>48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10584</xdr:colOff>
      <xdr:row>21</xdr:row>
      <xdr:rowOff>0</xdr:rowOff>
    </xdr:from>
    <xdr:to>
      <xdr:col>89</xdr:col>
      <xdr:colOff>21167</xdr:colOff>
      <xdr:row>48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21</xdr:row>
      <xdr:rowOff>4762</xdr:rowOff>
    </xdr:from>
    <xdr:to>
      <xdr:col>31</xdr:col>
      <xdr:colOff>19050</xdr:colOff>
      <xdr:row>35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1</xdr:rowOff>
    </xdr:from>
    <xdr:to>
      <xdr:col>35</xdr:col>
      <xdr:colOff>0</xdr:colOff>
      <xdr:row>56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0</xdr:colOff>
      <xdr:row>21</xdr:row>
      <xdr:rowOff>0</xdr:rowOff>
    </xdr:from>
    <xdr:to>
      <xdr:col>52</xdr:col>
      <xdr:colOff>486833</xdr:colOff>
      <xdr:row>48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54</xdr:col>
      <xdr:colOff>10582</xdr:colOff>
      <xdr:row>21</xdr:row>
      <xdr:rowOff>0</xdr:rowOff>
    </xdr:from>
    <xdr:to>
      <xdr:col>63</xdr:col>
      <xdr:colOff>0</xdr:colOff>
      <xdr:row>48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3:CK20"/>
  <sheetViews>
    <sheetView tabSelected="1" zoomScale="90" zoomScaleNormal="90" workbookViewId="0">
      <selection activeCell="CM24" sqref="CM24"/>
    </sheetView>
  </sheetViews>
  <sheetFormatPr defaultRowHeight="15" x14ac:dyDescent="0.25"/>
  <cols>
    <col min="1" max="1" width="3.7109375" bestFit="1" customWidth="1"/>
    <col min="2" max="2" width="10.85546875" bestFit="1" customWidth="1"/>
    <col min="3" max="3" width="4.5703125" bestFit="1" customWidth="1"/>
    <col min="4" max="5" width="3.7109375" bestFit="1" customWidth="1"/>
    <col min="6" max="6" width="4.5703125" bestFit="1" customWidth="1"/>
    <col min="7" max="7" width="3.7109375" bestFit="1" customWidth="1"/>
    <col min="8" max="8" width="4.5703125" bestFit="1" customWidth="1"/>
    <col min="9" max="36" width="3.7109375" bestFit="1" customWidth="1"/>
    <col min="37" max="37" width="7.42578125" bestFit="1" customWidth="1"/>
    <col min="38" max="38" width="5.7109375" customWidth="1"/>
    <col min="39" max="39" width="3.7109375" bestFit="1" customWidth="1"/>
    <col min="40" max="40" width="10.85546875" bestFit="1" customWidth="1"/>
    <col min="41" max="41" width="4.5703125" bestFit="1" customWidth="1"/>
    <col min="42" max="42" width="3.7109375" bestFit="1" customWidth="1"/>
    <col min="43" max="43" width="4.5703125" bestFit="1" customWidth="1"/>
    <col min="44" max="49" width="3.7109375" bestFit="1" customWidth="1"/>
    <col min="50" max="50" width="4.5703125" bestFit="1" customWidth="1"/>
    <col min="51" max="53" width="3.7109375" bestFit="1" customWidth="1"/>
    <col min="54" max="54" width="4.42578125" bestFit="1" customWidth="1"/>
    <col min="55" max="55" width="7.42578125" bestFit="1" customWidth="1"/>
    <col min="56" max="56" width="5.7109375" customWidth="1"/>
    <col min="57" max="57" width="3.7109375" bestFit="1" customWidth="1"/>
    <col min="58" max="58" width="10.85546875" bestFit="1" customWidth="1"/>
    <col min="59" max="60" width="4.140625" bestFit="1" customWidth="1"/>
    <col min="61" max="62" width="4.7109375" bestFit="1" customWidth="1"/>
    <col min="63" max="63" width="4.42578125" bestFit="1" customWidth="1"/>
    <col min="64" max="64" width="4.7109375" bestFit="1" customWidth="1"/>
    <col min="65" max="67" width="4.140625" bestFit="1" customWidth="1"/>
    <col min="68" max="68" width="4.42578125" bestFit="1" customWidth="1"/>
    <col min="69" max="73" width="4.140625" bestFit="1" customWidth="1"/>
    <col min="74" max="74" width="7.28515625" bestFit="1" customWidth="1"/>
    <col min="75" max="75" width="5.7109375" customWidth="1"/>
    <col min="76" max="76" width="3.7109375" bestFit="1" customWidth="1"/>
    <col min="77" max="77" width="10.85546875" bestFit="1" customWidth="1"/>
    <col min="78" max="78" width="4.7109375" bestFit="1" customWidth="1"/>
    <col min="79" max="79" width="4.42578125" bestFit="1" customWidth="1"/>
    <col min="80" max="80" width="4.140625" bestFit="1" customWidth="1"/>
    <col min="81" max="81" width="4.7109375" bestFit="1" customWidth="1"/>
    <col min="82" max="82" width="7.28515625" bestFit="1" customWidth="1"/>
    <col min="83" max="83" width="5.7109375" customWidth="1"/>
    <col min="84" max="84" width="4.140625" bestFit="1" customWidth="1"/>
    <col min="85" max="85" width="11" bestFit="1" customWidth="1"/>
    <col min="86" max="86" width="5.5703125" bestFit="1" customWidth="1"/>
    <col min="87" max="88" width="4.140625" bestFit="1" customWidth="1"/>
    <col min="89" max="89" width="7.28515625" bestFit="1" customWidth="1"/>
  </cols>
  <sheetData>
    <row r="3" spans="1:89" x14ac:dyDescent="0.25">
      <c r="C3" s="31" t="s">
        <v>51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62" t="s">
        <v>42</v>
      </c>
    </row>
    <row r="4" spans="1:89" x14ac:dyDescent="0.25">
      <c r="C4" s="34" t="s">
        <v>46</v>
      </c>
      <c r="D4" s="34"/>
      <c r="E4" s="34"/>
      <c r="F4" s="34"/>
      <c r="G4" s="34"/>
      <c r="H4" s="34"/>
      <c r="I4" s="34"/>
      <c r="J4" s="34"/>
      <c r="K4" s="35" t="s">
        <v>47</v>
      </c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6" t="s">
        <v>49</v>
      </c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62"/>
      <c r="AO4" s="31" t="s">
        <v>66</v>
      </c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G4" s="31" t="s">
        <v>81</v>
      </c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28"/>
      <c r="BZ4" s="31" t="s">
        <v>86</v>
      </c>
      <c r="CA4" s="31"/>
      <c r="CB4" s="31"/>
      <c r="CC4" s="31"/>
      <c r="CD4" s="31"/>
      <c r="CH4" s="31" t="s">
        <v>91</v>
      </c>
      <c r="CI4" s="31"/>
      <c r="CJ4" s="31"/>
      <c r="CK4" s="31"/>
    </row>
    <row r="5" spans="1:89" ht="111" x14ac:dyDescent="0.25">
      <c r="C5" s="3" t="s">
        <v>12</v>
      </c>
      <c r="D5" s="11" t="s">
        <v>13</v>
      </c>
      <c r="E5" s="3" t="s">
        <v>14</v>
      </c>
      <c r="F5" s="11" t="s">
        <v>15</v>
      </c>
      <c r="G5" s="3" t="s">
        <v>16</v>
      </c>
      <c r="H5" s="11" t="s">
        <v>17</v>
      </c>
      <c r="I5" s="3" t="s">
        <v>18</v>
      </c>
      <c r="J5" s="11" t="s">
        <v>43</v>
      </c>
      <c r="K5" s="3" t="s">
        <v>19</v>
      </c>
      <c r="L5" s="13" t="s">
        <v>20</v>
      </c>
      <c r="M5" s="3" t="s">
        <v>21</v>
      </c>
      <c r="N5" s="13" t="s">
        <v>22</v>
      </c>
      <c r="O5" s="4" t="s">
        <v>23</v>
      </c>
      <c r="P5" s="13" t="s">
        <v>45</v>
      </c>
      <c r="Q5" s="3" t="s">
        <v>24</v>
      </c>
      <c r="R5" s="13" t="s">
        <v>25</v>
      </c>
      <c r="S5" s="3" t="s">
        <v>44</v>
      </c>
      <c r="T5" s="13" t="s">
        <v>26</v>
      </c>
      <c r="U5" s="3" t="s">
        <v>27</v>
      </c>
      <c r="V5" s="13" t="s">
        <v>28</v>
      </c>
      <c r="W5" s="3" t="s">
        <v>29</v>
      </c>
      <c r="X5" s="13" t="s">
        <v>30</v>
      </c>
      <c r="Y5" s="3" t="s">
        <v>31</v>
      </c>
      <c r="Z5" s="14" t="s">
        <v>48</v>
      </c>
      <c r="AA5" s="3" t="s">
        <v>32</v>
      </c>
      <c r="AB5" s="14" t="s">
        <v>33</v>
      </c>
      <c r="AC5" s="3" t="s">
        <v>34</v>
      </c>
      <c r="AD5" s="14" t="s">
        <v>35</v>
      </c>
      <c r="AE5" s="3" t="s">
        <v>36</v>
      </c>
      <c r="AF5" s="14" t="s">
        <v>37</v>
      </c>
      <c r="AG5" s="4" t="s">
        <v>38</v>
      </c>
      <c r="AH5" s="14" t="s">
        <v>39</v>
      </c>
      <c r="AI5" s="3" t="s">
        <v>40</v>
      </c>
      <c r="AJ5" s="14" t="s">
        <v>41</v>
      </c>
      <c r="AK5" s="62"/>
      <c r="AO5" s="12" t="s">
        <v>52</v>
      </c>
      <c r="AP5" s="24" t="s">
        <v>53</v>
      </c>
      <c r="AQ5" s="12" t="s">
        <v>54</v>
      </c>
      <c r="AR5" s="24" t="s">
        <v>55</v>
      </c>
      <c r="AS5" s="12" t="s">
        <v>56</v>
      </c>
      <c r="AT5" s="24" t="s">
        <v>57</v>
      </c>
      <c r="AU5" s="12" t="s">
        <v>58</v>
      </c>
      <c r="AV5" s="24" t="s">
        <v>59</v>
      </c>
      <c r="AW5" s="12" t="s">
        <v>60</v>
      </c>
      <c r="AX5" s="24" t="s">
        <v>61</v>
      </c>
      <c r="AY5" s="12" t="s">
        <v>62</v>
      </c>
      <c r="AZ5" s="24" t="s">
        <v>63</v>
      </c>
      <c r="BA5" s="12" t="s">
        <v>64</v>
      </c>
      <c r="BB5" s="24" t="s">
        <v>65</v>
      </c>
      <c r="BC5" s="63" t="s">
        <v>42</v>
      </c>
      <c r="BG5" s="12" t="s">
        <v>67</v>
      </c>
      <c r="BH5" s="24" t="s">
        <v>68</v>
      </c>
      <c r="BI5" s="12" t="s">
        <v>69</v>
      </c>
      <c r="BJ5" s="24" t="s">
        <v>70</v>
      </c>
      <c r="BK5" s="12" t="s">
        <v>71</v>
      </c>
      <c r="BL5" s="24" t="s">
        <v>72</v>
      </c>
      <c r="BM5" s="12" t="s">
        <v>73</v>
      </c>
      <c r="BN5" s="24" t="s">
        <v>82</v>
      </c>
      <c r="BO5" s="12" t="s">
        <v>74</v>
      </c>
      <c r="BP5" s="24" t="s">
        <v>75</v>
      </c>
      <c r="BQ5" s="12" t="s">
        <v>76</v>
      </c>
      <c r="BR5" s="24" t="s">
        <v>77</v>
      </c>
      <c r="BS5" s="12" t="s">
        <v>78</v>
      </c>
      <c r="BT5" s="24" t="s">
        <v>79</v>
      </c>
      <c r="BU5" s="12" t="s">
        <v>80</v>
      </c>
      <c r="BV5" s="63" t="s">
        <v>42</v>
      </c>
      <c r="BZ5" s="12" t="s">
        <v>87</v>
      </c>
      <c r="CA5" s="24" t="s">
        <v>83</v>
      </c>
      <c r="CB5" s="12" t="s">
        <v>84</v>
      </c>
      <c r="CC5" s="24" t="s">
        <v>85</v>
      </c>
      <c r="CD5" s="63" t="s">
        <v>42</v>
      </c>
      <c r="CH5" s="12" t="s">
        <v>88</v>
      </c>
      <c r="CI5" s="24" t="s">
        <v>89</v>
      </c>
      <c r="CJ5" s="12" t="s">
        <v>90</v>
      </c>
      <c r="CK5" s="63" t="s">
        <v>42</v>
      </c>
    </row>
    <row r="6" spans="1:89" x14ac:dyDescent="0.25">
      <c r="A6" s="32">
        <v>2015</v>
      </c>
      <c r="B6" s="5" t="s">
        <v>0</v>
      </c>
      <c r="C6" s="40">
        <v>15</v>
      </c>
      <c r="D6" s="40">
        <v>6</v>
      </c>
      <c r="E6" s="40">
        <v>3</v>
      </c>
      <c r="F6" s="40">
        <v>38</v>
      </c>
      <c r="G6" s="40">
        <v>1</v>
      </c>
      <c r="H6" s="40">
        <v>35</v>
      </c>
      <c r="I6" s="40">
        <v>2</v>
      </c>
      <c r="J6" s="40">
        <v>0</v>
      </c>
      <c r="K6" s="40">
        <v>0</v>
      </c>
      <c r="L6" s="40">
        <v>7</v>
      </c>
      <c r="M6" s="40">
        <v>5</v>
      </c>
      <c r="N6" s="40">
        <v>7</v>
      </c>
      <c r="O6" s="40">
        <v>4</v>
      </c>
      <c r="P6" s="40">
        <v>1</v>
      </c>
      <c r="Q6" s="40">
        <v>0</v>
      </c>
      <c r="R6" s="40">
        <v>0</v>
      </c>
      <c r="S6" s="40">
        <v>3</v>
      </c>
      <c r="T6" s="40">
        <v>3</v>
      </c>
      <c r="U6" s="40">
        <v>2</v>
      </c>
      <c r="V6" s="40">
        <v>1</v>
      </c>
      <c r="W6" s="40">
        <v>0</v>
      </c>
      <c r="X6" s="40">
        <v>1</v>
      </c>
      <c r="Y6" s="40">
        <v>0</v>
      </c>
      <c r="Z6" s="41">
        <v>0</v>
      </c>
      <c r="AA6" s="41">
        <v>10</v>
      </c>
      <c r="AB6" s="41">
        <v>1</v>
      </c>
      <c r="AC6" s="41">
        <v>6</v>
      </c>
      <c r="AD6" s="41">
        <v>0</v>
      </c>
      <c r="AE6" s="41">
        <v>0</v>
      </c>
      <c r="AF6" s="41">
        <v>0</v>
      </c>
      <c r="AG6" s="40">
        <v>0</v>
      </c>
      <c r="AH6" s="41">
        <v>3</v>
      </c>
      <c r="AI6" s="41">
        <v>1</v>
      </c>
      <c r="AJ6" s="41">
        <v>1</v>
      </c>
      <c r="AK6" s="7">
        <f>SUM(C6:AJ6)</f>
        <v>156</v>
      </c>
      <c r="AM6" s="32">
        <v>2015</v>
      </c>
      <c r="AN6" s="5" t="s">
        <v>0</v>
      </c>
      <c r="AO6" s="41">
        <v>17</v>
      </c>
      <c r="AP6" s="41">
        <v>8</v>
      </c>
      <c r="AQ6" s="41">
        <v>83</v>
      </c>
      <c r="AR6" s="41">
        <v>0</v>
      </c>
      <c r="AS6" s="41">
        <v>0</v>
      </c>
      <c r="AT6" s="41">
        <v>1</v>
      </c>
      <c r="AU6" s="41">
        <v>0</v>
      </c>
      <c r="AV6" s="41">
        <v>0</v>
      </c>
      <c r="AW6" s="41">
        <v>0</v>
      </c>
      <c r="AX6" s="41">
        <v>29</v>
      </c>
      <c r="AY6" s="41">
        <v>1</v>
      </c>
      <c r="AZ6" s="41">
        <v>6</v>
      </c>
      <c r="BA6" s="41">
        <v>2</v>
      </c>
      <c r="BB6" s="41">
        <v>9</v>
      </c>
      <c r="BC6" s="27">
        <f>SUM(AO6:BB6)</f>
        <v>156</v>
      </c>
      <c r="BE6" s="32">
        <v>2015</v>
      </c>
      <c r="BF6" s="5" t="s">
        <v>0</v>
      </c>
      <c r="BG6" s="41">
        <v>0</v>
      </c>
      <c r="BH6" s="41">
        <v>0</v>
      </c>
      <c r="BI6" s="41">
        <v>36</v>
      </c>
      <c r="BJ6" s="41">
        <v>41</v>
      </c>
      <c r="BK6" s="41">
        <v>1</v>
      </c>
      <c r="BL6" s="41">
        <v>31</v>
      </c>
      <c r="BM6" s="41">
        <v>3</v>
      </c>
      <c r="BN6" s="41">
        <v>1</v>
      </c>
      <c r="BO6" s="41">
        <v>12</v>
      </c>
      <c r="BP6" s="41">
        <v>12</v>
      </c>
      <c r="BQ6" s="41">
        <v>3</v>
      </c>
      <c r="BR6" s="41">
        <v>6</v>
      </c>
      <c r="BS6" s="41">
        <v>9</v>
      </c>
      <c r="BT6" s="41">
        <v>1</v>
      </c>
      <c r="BU6" s="41">
        <v>0</v>
      </c>
      <c r="BV6" s="6">
        <f>SUM(BG6:BU6)</f>
        <v>156</v>
      </c>
      <c r="BX6" s="32">
        <v>2015</v>
      </c>
      <c r="BY6" s="5" t="s">
        <v>0</v>
      </c>
      <c r="BZ6" s="41">
        <f>SUM(BG6:BL6)</f>
        <v>109</v>
      </c>
      <c r="CA6" s="41">
        <f>SUM(BM6:BN6)</f>
        <v>4</v>
      </c>
      <c r="CB6" s="41">
        <f>SUM(BO6)</f>
        <v>12</v>
      </c>
      <c r="CC6" s="41">
        <f>SUM(BP6:BU6)</f>
        <v>31</v>
      </c>
      <c r="CD6" s="6">
        <f>SUM(BZ6:CC6)</f>
        <v>156</v>
      </c>
      <c r="CF6" s="32">
        <v>2015</v>
      </c>
      <c r="CG6" s="5" t="s">
        <v>0</v>
      </c>
      <c r="CH6" s="41">
        <v>147</v>
      </c>
      <c r="CI6" s="41">
        <v>4</v>
      </c>
      <c r="CJ6" s="41">
        <v>5</v>
      </c>
      <c r="CK6" s="6">
        <f>SUM(CH6:CJ6)</f>
        <v>156</v>
      </c>
    </row>
    <row r="7" spans="1:89" x14ac:dyDescent="0.25">
      <c r="A7" s="32"/>
      <c r="B7" s="1" t="s">
        <v>1</v>
      </c>
      <c r="C7" s="42">
        <v>23</v>
      </c>
      <c r="D7" s="42">
        <v>12</v>
      </c>
      <c r="E7" s="42">
        <v>2</v>
      </c>
      <c r="F7" s="42">
        <v>37</v>
      </c>
      <c r="G7" s="42">
        <v>4</v>
      </c>
      <c r="H7" s="42">
        <v>18</v>
      </c>
      <c r="I7" s="42">
        <v>1</v>
      </c>
      <c r="J7" s="43">
        <v>0</v>
      </c>
      <c r="K7" s="43">
        <v>0</v>
      </c>
      <c r="L7" s="42">
        <v>4</v>
      </c>
      <c r="M7" s="42">
        <v>5</v>
      </c>
      <c r="N7" s="42">
        <v>7</v>
      </c>
      <c r="O7" s="42">
        <v>7</v>
      </c>
      <c r="P7" s="42">
        <v>1</v>
      </c>
      <c r="Q7" s="42">
        <v>0</v>
      </c>
      <c r="R7" s="42">
        <v>0</v>
      </c>
      <c r="S7" s="42">
        <v>3</v>
      </c>
      <c r="T7" s="42">
        <v>0</v>
      </c>
      <c r="U7" s="42">
        <v>1</v>
      </c>
      <c r="V7" s="42">
        <v>0</v>
      </c>
      <c r="W7" s="42">
        <v>0</v>
      </c>
      <c r="X7" s="42">
        <v>1</v>
      </c>
      <c r="Y7" s="43">
        <v>0</v>
      </c>
      <c r="Z7" s="42">
        <v>0</v>
      </c>
      <c r="AA7" s="42">
        <v>13</v>
      </c>
      <c r="AB7" s="42">
        <v>2</v>
      </c>
      <c r="AC7" s="42">
        <v>3</v>
      </c>
      <c r="AD7" s="42">
        <v>0</v>
      </c>
      <c r="AE7" s="42">
        <v>0</v>
      </c>
      <c r="AF7" s="42">
        <v>0</v>
      </c>
      <c r="AG7" s="43">
        <v>0</v>
      </c>
      <c r="AH7" s="42">
        <v>5</v>
      </c>
      <c r="AI7" s="42">
        <v>2</v>
      </c>
      <c r="AJ7" s="42">
        <v>0</v>
      </c>
      <c r="AK7" s="10">
        <f>SUM(C7:AJ7)</f>
        <v>151</v>
      </c>
      <c r="AM7" s="32"/>
      <c r="AN7" s="1" t="s">
        <v>1</v>
      </c>
      <c r="AO7" s="42">
        <v>12</v>
      </c>
      <c r="AP7" s="42">
        <v>7</v>
      </c>
      <c r="AQ7" s="42">
        <v>65</v>
      </c>
      <c r="AR7" s="42">
        <v>9</v>
      </c>
      <c r="AS7" s="42">
        <v>4</v>
      </c>
      <c r="AT7" s="42">
        <v>1</v>
      </c>
      <c r="AU7" s="42">
        <v>1</v>
      </c>
      <c r="AV7" s="42">
        <v>0</v>
      </c>
      <c r="AW7" s="42">
        <v>0</v>
      </c>
      <c r="AX7" s="42">
        <v>35</v>
      </c>
      <c r="AY7" s="42">
        <v>2</v>
      </c>
      <c r="AZ7" s="42">
        <v>3</v>
      </c>
      <c r="BA7" s="42">
        <v>1</v>
      </c>
      <c r="BB7" s="42">
        <v>11</v>
      </c>
      <c r="BC7" s="25">
        <f>SUM(AO7:BB7)</f>
        <v>151</v>
      </c>
      <c r="BE7" s="32"/>
      <c r="BF7" s="1" t="s">
        <v>1</v>
      </c>
      <c r="BG7" s="42">
        <v>10</v>
      </c>
      <c r="BH7" s="42">
        <v>1</v>
      </c>
      <c r="BI7" s="42">
        <v>23</v>
      </c>
      <c r="BJ7" s="42">
        <v>34</v>
      </c>
      <c r="BK7" s="42">
        <v>0</v>
      </c>
      <c r="BL7" s="42">
        <v>31</v>
      </c>
      <c r="BM7" s="42">
        <v>1</v>
      </c>
      <c r="BN7" s="42">
        <v>16</v>
      </c>
      <c r="BO7" s="42">
        <v>7</v>
      </c>
      <c r="BP7" s="42">
        <v>7</v>
      </c>
      <c r="BQ7" s="42">
        <v>1</v>
      </c>
      <c r="BR7" s="42">
        <v>15</v>
      </c>
      <c r="BS7" s="42">
        <v>5</v>
      </c>
      <c r="BT7" s="42">
        <v>0</v>
      </c>
      <c r="BU7" s="42">
        <v>0</v>
      </c>
      <c r="BV7" s="9">
        <f>SUM(BG7:BU7)</f>
        <v>151</v>
      </c>
      <c r="BX7" s="32"/>
      <c r="BY7" s="1" t="s">
        <v>1</v>
      </c>
      <c r="BZ7" s="42">
        <f t="shared" ref="BZ7:BZ17" si="0">SUM(BG7:BL7)</f>
        <v>99</v>
      </c>
      <c r="CA7" s="42">
        <f t="shared" ref="CA7:CA17" si="1">SUM(BM7:BN7)</f>
        <v>17</v>
      </c>
      <c r="CB7" s="42">
        <f t="shared" ref="CB7:CB17" si="2">SUM(BO7)</f>
        <v>7</v>
      </c>
      <c r="CC7" s="42">
        <f t="shared" ref="CC7:CC17" si="3">SUM(BP7:BU7)</f>
        <v>28</v>
      </c>
      <c r="CD7" s="9">
        <f>SUM(BZ7:CC7)</f>
        <v>151</v>
      </c>
      <c r="CF7" s="32"/>
      <c r="CG7" s="1" t="s">
        <v>1</v>
      </c>
      <c r="CH7" s="42">
        <v>149</v>
      </c>
      <c r="CI7" s="42">
        <v>1</v>
      </c>
      <c r="CJ7" s="42">
        <v>1</v>
      </c>
      <c r="CK7" s="9">
        <f t="shared" ref="CK7:CK17" si="4">SUM(CH7:CJ7)</f>
        <v>151</v>
      </c>
    </row>
    <row r="8" spans="1:89" x14ac:dyDescent="0.25">
      <c r="A8" s="32"/>
      <c r="B8" s="5" t="s">
        <v>2</v>
      </c>
      <c r="C8" s="41">
        <v>23</v>
      </c>
      <c r="D8" s="41">
        <v>11</v>
      </c>
      <c r="E8" s="41">
        <v>6</v>
      </c>
      <c r="F8" s="41">
        <v>12</v>
      </c>
      <c r="G8" s="41">
        <v>3</v>
      </c>
      <c r="H8" s="41">
        <v>21</v>
      </c>
      <c r="I8" s="41">
        <v>0</v>
      </c>
      <c r="J8" s="41">
        <v>0</v>
      </c>
      <c r="K8" s="41">
        <v>0</v>
      </c>
      <c r="L8" s="41">
        <v>13</v>
      </c>
      <c r="M8" s="41">
        <v>9</v>
      </c>
      <c r="N8" s="41">
        <v>4</v>
      </c>
      <c r="O8" s="41">
        <v>1</v>
      </c>
      <c r="P8" s="41">
        <v>1</v>
      </c>
      <c r="Q8" s="41">
        <v>0</v>
      </c>
      <c r="R8" s="41">
        <v>0</v>
      </c>
      <c r="S8" s="41">
        <v>4</v>
      </c>
      <c r="T8" s="41">
        <v>0</v>
      </c>
      <c r="U8" s="41">
        <v>4</v>
      </c>
      <c r="V8" s="41">
        <v>1</v>
      </c>
      <c r="W8" s="41">
        <v>0</v>
      </c>
      <c r="X8" s="41">
        <v>0</v>
      </c>
      <c r="Y8" s="41">
        <v>0</v>
      </c>
      <c r="Z8" s="41">
        <v>2</v>
      </c>
      <c r="AA8" s="41">
        <v>6</v>
      </c>
      <c r="AB8" s="41">
        <v>0</v>
      </c>
      <c r="AC8" s="41">
        <v>3</v>
      </c>
      <c r="AD8" s="41">
        <v>0</v>
      </c>
      <c r="AE8" s="41">
        <v>0</v>
      </c>
      <c r="AF8" s="41">
        <v>0</v>
      </c>
      <c r="AG8" s="41">
        <v>0</v>
      </c>
      <c r="AH8" s="41">
        <v>12</v>
      </c>
      <c r="AI8" s="41">
        <v>3</v>
      </c>
      <c r="AJ8" s="41">
        <v>3</v>
      </c>
      <c r="AK8" s="7">
        <f t="shared" ref="AK8:AK17" si="5">SUM(C8:AJ8)</f>
        <v>142</v>
      </c>
      <c r="AM8" s="32"/>
      <c r="AN8" s="5" t="s">
        <v>2</v>
      </c>
      <c r="AO8" s="41">
        <v>18</v>
      </c>
      <c r="AP8" s="41">
        <v>2</v>
      </c>
      <c r="AQ8" s="41">
        <v>84</v>
      </c>
      <c r="AR8" s="41">
        <v>7</v>
      </c>
      <c r="AS8" s="41">
        <v>0</v>
      </c>
      <c r="AT8" s="41">
        <v>1</v>
      </c>
      <c r="AU8" s="41">
        <v>3</v>
      </c>
      <c r="AV8" s="41">
        <v>0</v>
      </c>
      <c r="AW8" s="41">
        <v>0</v>
      </c>
      <c r="AX8" s="41">
        <v>8</v>
      </c>
      <c r="AY8" s="41">
        <v>1</v>
      </c>
      <c r="AZ8" s="41">
        <v>2</v>
      </c>
      <c r="BA8" s="41">
        <v>4</v>
      </c>
      <c r="BB8" s="41">
        <v>12</v>
      </c>
      <c r="BC8" s="27">
        <f t="shared" ref="BC8:BC17" si="6">SUM(AO8:BB8)</f>
        <v>142</v>
      </c>
      <c r="BE8" s="32"/>
      <c r="BF8" s="5" t="s">
        <v>2</v>
      </c>
      <c r="BG8" s="41">
        <v>2</v>
      </c>
      <c r="BH8" s="41">
        <v>2</v>
      </c>
      <c r="BI8" s="41">
        <v>36</v>
      </c>
      <c r="BJ8" s="41">
        <v>38</v>
      </c>
      <c r="BK8" s="41">
        <v>0</v>
      </c>
      <c r="BL8" s="41">
        <v>7</v>
      </c>
      <c r="BM8" s="41">
        <v>2</v>
      </c>
      <c r="BN8" s="41">
        <v>10</v>
      </c>
      <c r="BO8" s="41">
        <v>11</v>
      </c>
      <c r="BP8" s="41">
        <v>2</v>
      </c>
      <c r="BQ8" s="41">
        <v>9</v>
      </c>
      <c r="BR8" s="41">
        <v>14</v>
      </c>
      <c r="BS8" s="41">
        <v>9</v>
      </c>
      <c r="BT8" s="41">
        <v>0</v>
      </c>
      <c r="BU8" s="41">
        <v>0</v>
      </c>
      <c r="BV8" s="6">
        <f t="shared" ref="BV8:BV17" si="7">SUM(BG8:BU8)</f>
        <v>142</v>
      </c>
      <c r="BX8" s="32"/>
      <c r="BY8" s="5" t="s">
        <v>2</v>
      </c>
      <c r="BZ8" s="41">
        <f t="shared" si="0"/>
        <v>85</v>
      </c>
      <c r="CA8" s="41">
        <f t="shared" si="1"/>
        <v>12</v>
      </c>
      <c r="CB8" s="41">
        <f t="shared" si="2"/>
        <v>11</v>
      </c>
      <c r="CC8" s="41">
        <f t="shared" si="3"/>
        <v>34</v>
      </c>
      <c r="CD8" s="6">
        <f t="shared" ref="CD8:CD17" si="8">SUM(BZ8:CC8)</f>
        <v>142</v>
      </c>
      <c r="CF8" s="32"/>
      <c r="CG8" s="5" t="s">
        <v>2</v>
      </c>
      <c r="CH8" s="41">
        <v>139</v>
      </c>
      <c r="CI8" s="41">
        <v>2</v>
      </c>
      <c r="CJ8" s="41">
        <v>1</v>
      </c>
      <c r="CK8" s="6">
        <f t="shared" si="4"/>
        <v>142</v>
      </c>
    </row>
    <row r="9" spans="1:89" x14ac:dyDescent="0.25">
      <c r="A9" s="32"/>
      <c r="B9" s="1" t="s">
        <v>3</v>
      </c>
      <c r="C9" s="42">
        <v>15</v>
      </c>
      <c r="D9" s="42">
        <v>9</v>
      </c>
      <c r="E9" s="42">
        <v>5</v>
      </c>
      <c r="F9" s="42">
        <v>32</v>
      </c>
      <c r="G9" s="42">
        <v>2</v>
      </c>
      <c r="H9" s="42">
        <v>15</v>
      </c>
      <c r="I9" s="42">
        <v>0</v>
      </c>
      <c r="J9" s="43">
        <v>0</v>
      </c>
      <c r="K9" s="43">
        <v>0</v>
      </c>
      <c r="L9" s="42">
        <v>11</v>
      </c>
      <c r="M9" s="42">
        <v>3</v>
      </c>
      <c r="N9" s="42">
        <v>9</v>
      </c>
      <c r="O9" s="42">
        <v>5</v>
      </c>
      <c r="P9" s="42">
        <v>0</v>
      </c>
      <c r="Q9" s="42">
        <v>2</v>
      </c>
      <c r="R9" s="42">
        <v>1</v>
      </c>
      <c r="S9" s="42">
        <v>3</v>
      </c>
      <c r="T9" s="42">
        <v>1</v>
      </c>
      <c r="U9" s="42">
        <v>1</v>
      </c>
      <c r="V9" s="42">
        <v>1</v>
      </c>
      <c r="W9" s="42">
        <v>0</v>
      </c>
      <c r="X9" s="42">
        <v>0</v>
      </c>
      <c r="Y9" s="43">
        <v>0</v>
      </c>
      <c r="Z9" s="42">
        <v>0</v>
      </c>
      <c r="AA9" s="42">
        <v>4</v>
      </c>
      <c r="AB9" s="42">
        <v>3</v>
      </c>
      <c r="AC9" s="42">
        <v>6</v>
      </c>
      <c r="AD9" s="42">
        <v>0</v>
      </c>
      <c r="AE9" s="42">
        <v>1</v>
      </c>
      <c r="AF9" s="42">
        <v>0</v>
      </c>
      <c r="AG9" s="43">
        <v>0</v>
      </c>
      <c r="AH9" s="42">
        <v>9</v>
      </c>
      <c r="AI9" s="42">
        <v>0</v>
      </c>
      <c r="AJ9" s="42">
        <v>4</v>
      </c>
      <c r="AK9" s="10">
        <f t="shared" si="5"/>
        <v>142</v>
      </c>
      <c r="AM9" s="32"/>
      <c r="AN9" s="1" t="s">
        <v>3</v>
      </c>
      <c r="AO9" s="42">
        <v>18</v>
      </c>
      <c r="AP9" s="42">
        <v>2</v>
      </c>
      <c r="AQ9" s="42">
        <v>58</v>
      </c>
      <c r="AR9" s="42">
        <v>9</v>
      </c>
      <c r="AS9" s="42">
        <v>1</v>
      </c>
      <c r="AT9" s="42">
        <v>1</v>
      </c>
      <c r="AU9" s="42">
        <v>2</v>
      </c>
      <c r="AV9" s="42">
        <v>0</v>
      </c>
      <c r="AW9" s="42">
        <v>0</v>
      </c>
      <c r="AX9" s="42">
        <v>29</v>
      </c>
      <c r="AY9" s="42">
        <v>0</v>
      </c>
      <c r="AZ9" s="42">
        <v>2</v>
      </c>
      <c r="BA9" s="42">
        <v>2</v>
      </c>
      <c r="BB9" s="42">
        <v>18</v>
      </c>
      <c r="BC9" s="25">
        <f t="shared" si="6"/>
        <v>142</v>
      </c>
      <c r="BE9" s="32"/>
      <c r="BF9" s="1" t="s">
        <v>3</v>
      </c>
      <c r="BG9" s="42">
        <v>1</v>
      </c>
      <c r="BH9" s="42">
        <v>0</v>
      </c>
      <c r="BI9" s="42">
        <v>23</v>
      </c>
      <c r="BJ9" s="42">
        <v>32</v>
      </c>
      <c r="BK9" s="42">
        <v>0</v>
      </c>
      <c r="BL9" s="42">
        <v>29</v>
      </c>
      <c r="BM9" s="42">
        <v>4</v>
      </c>
      <c r="BN9" s="42">
        <v>11</v>
      </c>
      <c r="BO9" s="42">
        <v>6</v>
      </c>
      <c r="BP9" s="42">
        <v>6</v>
      </c>
      <c r="BQ9" s="42">
        <v>0</v>
      </c>
      <c r="BR9" s="42">
        <v>22</v>
      </c>
      <c r="BS9" s="42">
        <v>8</v>
      </c>
      <c r="BT9" s="42">
        <v>0</v>
      </c>
      <c r="BU9" s="42">
        <v>0</v>
      </c>
      <c r="BV9" s="9">
        <f t="shared" si="7"/>
        <v>142</v>
      </c>
      <c r="BX9" s="32"/>
      <c r="BY9" s="1" t="s">
        <v>3</v>
      </c>
      <c r="BZ9" s="42">
        <f t="shared" si="0"/>
        <v>85</v>
      </c>
      <c r="CA9" s="42">
        <f t="shared" si="1"/>
        <v>15</v>
      </c>
      <c r="CB9" s="42">
        <f t="shared" si="2"/>
        <v>6</v>
      </c>
      <c r="CC9" s="42">
        <f t="shared" si="3"/>
        <v>36</v>
      </c>
      <c r="CD9" s="9">
        <f t="shared" si="8"/>
        <v>142</v>
      </c>
      <c r="CF9" s="32"/>
      <c r="CG9" s="1" t="s">
        <v>3</v>
      </c>
      <c r="CH9" s="42">
        <v>138</v>
      </c>
      <c r="CI9" s="42">
        <v>4</v>
      </c>
      <c r="CJ9" s="42">
        <v>0</v>
      </c>
      <c r="CK9" s="9">
        <f t="shared" si="4"/>
        <v>142</v>
      </c>
    </row>
    <row r="10" spans="1:89" x14ac:dyDescent="0.25">
      <c r="A10" s="32"/>
      <c r="B10" s="5" t="s">
        <v>4</v>
      </c>
      <c r="C10" s="41">
        <v>11</v>
      </c>
      <c r="D10" s="41">
        <v>6</v>
      </c>
      <c r="E10" s="41">
        <v>7</v>
      </c>
      <c r="F10" s="41">
        <v>30</v>
      </c>
      <c r="G10" s="41">
        <v>3</v>
      </c>
      <c r="H10" s="41">
        <v>13</v>
      </c>
      <c r="I10" s="41">
        <v>0</v>
      </c>
      <c r="J10" s="41">
        <v>0</v>
      </c>
      <c r="K10" s="41">
        <v>0</v>
      </c>
      <c r="L10" s="41">
        <v>3</v>
      </c>
      <c r="M10" s="41">
        <v>5</v>
      </c>
      <c r="N10" s="41">
        <v>5</v>
      </c>
      <c r="O10" s="41">
        <v>1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2</v>
      </c>
      <c r="Y10" s="41">
        <v>0</v>
      </c>
      <c r="Z10" s="41">
        <v>0</v>
      </c>
      <c r="AA10" s="41">
        <v>1</v>
      </c>
      <c r="AB10" s="41">
        <v>3</v>
      </c>
      <c r="AC10" s="41">
        <v>4</v>
      </c>
      <c r="AD10" s="41">
        <v>0</v>
      </c>
      <c r="AE10" s="41">
        <v>0</v>
      </c>
      <c r="AF10" s="41">
        <v>0</v>
      </c>
      <c r="AG10" s="41">
        <v>0</v>
      </c>
      <c r="AH10" s="41">
        <v>5</v>
      </c>
      <c r="AI10" s="41">
        <v>0</v>
      </c>
      <c r="AJ10" s="41">
        <v>0</v>
      </c>
      <c r="AK10" s="7">
        <f t="shared" si="5"/>
        <v>99</v>
      </c>
      <c r="AM10" s="32"/>
      <c r="AN10" s="5" t="s">
        <v>4</v>
      </c>
      <c r="AO10" s="41">
        <v>20</v>
      </c>
      <c r="AP10" s="41">
        <v>1</v>
      </c>
      <c r="AQ10" s="41">
        <v>35</v>
      </c>
      <c r="AR10" s="41">
        <v>0</v>
      </c>
      <c r="AS10" s="41">
        <v>0</v>
      </c>
      <c r="AT10" s="41">
        <v>1</v>
      </c>
      <c r="AU10" s="41">
        <v>1</v>
      </c>
      <c r="AV10" s="41">
        <v>0</v>
      </c>
      <c r="AW10" s="41">
        <v>0</v>
      </c>
      <c r="AX10" s="41">
        <v>23</v>
      </c>
      <c r="AY10" s="41">
        <v>4</v>
      </c>
      <c r="AZ10" s="41">
        <v>1</v>
      </c>
      <c r="BA10" s="41">
        <v>0</v>
      </c>
      <c r="BB10" s="41">
        <v>13</v>
      </c>
      <c r="BC10" s="27">
        <f t="shared" si="6"/>
        <v>99</v>
      </c>
      <c r="BE10" s="32"/>
      <c r="BF10" s="5" t="s">
        <v>4</v>
      </c>
      <c r="BG10" s="41">
        <v>0</v>
      </c>
      <c r="BH10" s="41">
        <v>0</v>
      </c>
      <c r="BI10" s="41">
        <v>14</v>
      </c>
      <c r="BJ10" s="41">
        <v>16</v>
      </c>
      <c r="BK10" s="41">
        <v>0</v>
      </c>
      <c r="BL10" s="41">
        <v>26</v>
      </c>
      <c r="BM10" s="41">
        <v>5</v>
      </c>
      <c r="BN10" s="41">
        <v>0</v>
      </c>
      <c r="BO10" s="41">
        <v>1</v>
      </c>
      <c r="BP10" s="41">
        <v>21</v>
      </c>
      <c r="BQ10" s="41">
        <v>13</v>
      </c>
      <c r="BR10" s="41">
        <v>3</v>
      </c>
      <c r="BS10" s="41">
        <v>0</v>
      </c>
      <c r="BT10" s="41">
        <v>0</v>
      </c>
      <c r="BU10" s="41">
        <v>0</v>
      </c>
      <c r="BV10" s="6">
        <f t="shared" si="7"/>
        <v>99</v>
      </c>
      <c r="BX10" s="32"/>
      <c r="BY10" s="5" t="s">
        <v>4</v>
      </c>
      <c r="BZ10" s="41">
        <f t="shared" si="0"/>
        <v>56</v>
      </c>
      <c r="CA10" s="41">
        <f t="shared" si="1"/>
        <v>5</v>
      </c>
      <c r="CB10" s="41">
        <f t="shared" si="2"/>
        <v>1</v>
      </c>
      <c r="CC10" s="41">
        <f t="shared" si="3"/>
        <v>37</v>
      </c>
      <c r="CD10" s="6">
        <f t="shared" si="8"/>
        <v>99</v>
      </c>
      <c r="CF10" s="32"/>
      <c r="CG10" s="5" t="s">
        <v>4</v>
      </c>
      <c r="CH10" s="41">
        <v>93</v>
      </c>
      <c r="CI10" s="41">
        <v>5</v>
      </c>
      <c r="CJ10" s="41">
        <v>1</v>
      </c>
      <c r="CK10" s="6">
        <f t="shared" si="4"/>
        <v>99</v>
      </c>
    </row>
    <row r="11" spans="1:89" x14ac:dyDescent="0.25">
      <c r="A11" s="32"/>
      <c r="B11" s="1" t="s">
        <v>5</v>
      </c>
      <c r="C11" s="42">
        <v>3</v>
      </c>
      <c r="D11" s="42">
        <v>5</v>
      </c>
      <c r="E11" s="42">
        <v>4</v>
      </c>
      <c r="F11" s="42">
        <v>10</v>
      </c>
      <c r="G11" s="42">
        <v>3</v>
      </c>
      <c r="H11" s="42">
        <v>5</v>
      </c>
      <c r="I11" s="42">
        <v>1</v>
      </c>
      <c r="J11" s="43">
        <v>0</v>
      </c>
      <c r="K11" s="43">
        <v>0</v>
      </c>
      <c r="L11" s="42">
        <v>3</v>
      </c>
      <c r="M11" s="42">
        <v>6</v>
      </c>
      <c r="N11" s="42">
        <v>4</v>
      </c>
      <c r="O11" s="42">
        <v>2</v>
      </c>
      <c r="P11" s="42">
        <v>1</v>
      </c>
      <c r="Q11" s="42">
        <v>0</v>
      </c>
      <c r="R11" s="42">
        <v>1</v>
      </c>
      <c r="S11" s="42">
        <v>1</v>
      </c>
      <c r="T11" s="42">
        <v>0</v>
      </c>
      <c r="U11" s="42">
        <v>0</v>
      </c>
      <c r="V11" s="42">
        <v>0</v>
      </c>
      <c r="W11" s="42">
        <v>0</v>
      </c>
      <c r="X11" s="42">
        <v>1</v>
      </c>
      <c r="Y11" s="43">
        <v>0</v>
      </c>
      <c r="Z11" s="42">
        <v>0</v>
      </c>
      <c r="AA11" s="42">
        <v>0</v>
      </c>
      <c r="AB11" s="42">
        <v>0</v>
      </c>
      <c r="AC11" s="42">
        <v>2</v>
      </c>
      <c r="AD11" s="42">
        <v>0</v>
      </c>
      <c r="AE11" s="42">
        <v>0</v>
      </c>
      <c r="AF11" s="42">
        <v>2</v>
      </c>
      <c r="AG11" s="43">
        <v>0</v>
      </c>
      <c r="AH11" s="42">
        <v>2</v>
      </c>
      <c r="AI11" s="42">
        <v>1</v>
      </c>
      <c r="AJ11" s="42">
        <v>4</v>
      </c>
      <c r="AK11" s="10">
        <f t="shared" si="5"/>
        <v>61</v>
      </c>
      <c r="AM11" s="32"/>
      <c r="AN11" s="1" t="s">
        <v>5</v>
      </c>
      <c r="AO11" s="42">
        <v>0</v>
      </c>
      <c r="AP11" s="42">
        <v>2</v>
      </c>
      <c r="AQ11" s="42">
        <v>38</v>
      </c>
      <c r="AR11" s="42">
        <v>0</v>
      </c>
      <c r="AS11" s="42">
        <v>0</v>
      </c>
      <c r="AT11" s="42">
        <v>1</v>
      </c>
      <c r="AU11" s="42">
        <v>0</v>
      </c>
      <c r="AV11" s="42">
        <v>0</v>
      </c>
      <c r="AW11" s="42">
        <v>1</v>
      </c>
      <c r="AX11" s="42">
        <v>10</v>
      </c>
      <c r="AY11" s="42">
        <v>0</v>
      </c>
      <c r="AZ11" s="42">
        <v>5</v>
      </c>
      <c r="BA11" s="42">
        <v>0</v>
      </c>
      <c r="BB11" s="42">
        <v>4</v>
      </c>
      <c r="BC11" s="25">
        <f t="shared" si="6"/>
        <v>61</v>
      </c>
      <c r="BE11" s="32"/>
      <c r="BF11" s="1" t="s">
        <v>5</v>
      </c>
      <c r="BG11" s="42">
        <v>1</v>
      </c>
      <c r="BH11" s="42">
        <v>1</v>
      </c>
      <c r="BI11" s="42">
        <v>17</v>
      </c>
      <c r="BJ11" s="42">
        <v>17</v>
      </c>
      <c r="BK11" s="42">
        <v>0</v>
      </c>
      <c r="BL11" s="42">
        <v>10</v>
      </c>
      <c r="BM11" s="42">
        <v>2</v>
      </c>
      <c r="BN11" s="42">
        <v>0</v>
      </c>
      <c r="BO11" s="42">
        <v>4</v>
      </c>
      <c r="BP11" s="42">
        <v>0</v>
      </c>
      <c r="BQ11" s="42">
        <v>1</v>
      </c>
      <c r="BR11" s="42">
        <v>8</v>
      </c>
      <c r="BS11" s="42">
        <v>0</v>
      </c>
      <c r="BT11" s="42">
        <v>0</v>
      </c>
      <c r="BU11" s="42">
        <v>0</v>
      </c>
      <c r="BV11" s="9">
        <f t="shared" si="7"/>
        <v>61</v>
      </c>
      <c r="BX11" s="32"/>
      <c r="BY11" s="1" t="s">
        <v>5</v>
      </c>
      <c r="BZ11" s="42">
        <f t="shared" si="0"/>
        <v>46</v>
      </c>
      <c r="CA11" s="42">
        <f t="shared" si="1"/>
        <v>2</v>
      </c>
      <c r="CB11" s="42">
        <f t="shared" si="2"/>
        <v>4</v>
      </c>
      <c r="CC11" s="42">
        <f t="shared" si="3"/>
        <v>9</v>
      </c>
      <c r="CD11" s="9">
        <f t="shared" si="8"/>
        <v>61</v>
      </c>
      <c r="CF11" s="32"/>
      <c r="CG11" s="1" t="s">
        <v>5</v>
      </c>
      <c r="CH11" s="42">
        <v>58</v>
      </c>
      <c r="CI11" s="42">
        <v>3</v>
      </c>
      <c r="CJ11" s="42">
        <v>0</v>
      </c>
      <c r="CK11" s="9">
        <f t="shared" si="4"/>
        <v>61</v>
      </c>
    </row>
    <row r="12" spans="1:89" x14ac:dyDescent="0.25">
      <c r="A12" s="33">
        <v>2016</v>
      </c>
      <c r="B12" s="5" t="s">
        <v>6</v>
      </c>
      <c r="C12" s="41">
        <v>24</v>
      </c>
      <c r="D12" s="41">
        <v>10</v>
      </c>
      <c r="E12" s="41">
        <v>6</v>
      </c>
      <c r="F12" s="41">
        <v>36</v>
      </c>
      <c r="G12" s="41">
        <v>6</v>
      </c>
      <c r="H12" s="41">
        <v>25</v>
      </c>
      <c r="I12" s="41">
        <v>0</v>
      </c>
      <c r="J12" s="41">
        <v>1</v>
      </c>
      <c r="K12" s="41">
        <v>2</v>
      </c>
      <c r="L12" s="41">
        <v>4</v>
      </c>
      <c r="M12" s="41">
        <v>10</v>
      </c>
      <c r="N12" s="41">
        <v>3</v>
      </c>
      <c r="O12" s="41">
        <v>1</v>
      </c>
      <c r="P12" s="41">
        <v>0</v>
      </c>
      <c r="Q12" s="41">
        <v>0</v>
      </c>
      <c r="R12" s="41">
        <v>0</v>
      </c>
      <c r="S12" s="41">
        <v>5</v>
      </c>
      <c r="T12" s="41">
        <v>0</v>
      </c>
      <c r="U12" s="41">
        <v>0</v>
      </c>
      <c r="V12" s="41">
        <v>1</v>
      </c>
      <c r="W12" s="41">
        <v>0</v>
      </c>
      <c r="X12" s="41">
        <v>1</v>
      </c>
      <c r="Y12" s="41">
        <v>2</v>
      </c>
      <c r="Z12" s="41">
        <v>1</v>
      </c>
      <c r="AA12" s="41">
        <v>0</v>
      </c>
      <c r="AB12" s="41">
        <v>9</v>
      </c>
      <c r="AC12" s="41">
        <v>5</v>
      </c>
      <c r="AD12" s="41">
        <v>0</v>
      </c>
      <c r="AE12" s="41">
        <v>1</v>
      </c>
      <c r="AF12" s="41">
        <v>3</v>
      </c>
      <c r="AG12" s="41">
        <v>0</v>
      </c>
      <c r="AH12" s="41">
        <v>8</v>
      </c>
      <c r="AI12" s="41">
        <v>1</v>
      </c>
      <c r="AJ12" s="41">
        <v>2</v>
      </c>
      <c r="AK12" s="7">
        <f t="shared" si="5"/>
        <v>167</v>
      </c>
      <c r="AM12" s="33">
        <v>2016</v>
      </c>
      <c r="AN12" s="5" t="s">
        <v>6</v>
      </c>
      <c r="AO12" s="41">
        <v>20</v>
      </c>
      <c r="AP12" s="41">
        <v>3</v>
      </c>
      <c r="AQ12" s="41">
        <v>86</v>
      </c>
      <c r="AR12" s="41">
        <v>2</v>
      </c>
      <c r="AS12" s="41">
        <v>0</v>
      </c>
      <c r="AT12" s="41">
        <v>2</v>
      </c>
      <c r="AU12" s="41">
        <v>3</v>
      </c>
      <c r="AV12" s="41">
        <v>0</v>
      </c>
      <c r="AW12" s="41">
        <v>0</v>
      </c>
      <c r="AX12" s="41">
        <v>29</v>
      </c>
      <c r="AY12" s="41">
        <v>3</v>
      </c>
      <c r="AZ12" s="41">
        <v>5</v>
      </c>
      <c r="BA12" s="41">
        <v>1</v>
      </c>
      <c r="BB12" s="41">
        <v>13</v>
      </c>
      <c r="BC12" s="27">
        <f t="shared" si="6"/>
        <v>167</v>
      </c>
      <c r="BE12" s="33">
        <v>2016</v>
      </c>
      <c r="BF12" s="5" t="s">
        <v>6</v>
      </c>
      <c r="BG12" s="41">
        <v>0</v>
      </c>
      <c r="BH12" s="41">
        <v>0</v>
      </c>
      <c r="BI12" s="41">
        <v>36</v>
      </c>
      <c r="BJ12" s="41">
        <v>46</v>
      </c>
      <c r="BK12" s="41">
        <v>30</v>
      </c>
      <c r="BL12" s="41">
        <v>2</v>
      </c>
      <c r="BM12" s="41">
        <v>7</v>
      </c>
      <c r="BN12" s="41">
        <v>3</v>
      </c>
      <c r="BO12" s="41">
        <v>12</v>
      </c>
      <c r="BP12" s="41">
        <v>10</v>
      </c>
      <c r="BQ12" s="41">
        <v>16</v>
      </c>
      <c r="BR12" s="41">
        <v>5</v>
      </c>
      <c r="BS12" s="41">
        <v>0</v>
      </c>
      <c r="BT12" s="41">
        <v>0</v>
      </c>
      <c r="BU12" s="41">
        <v>0</v>
      </c>
      <c r="BV12" s="6">
        <f t="shared" si="7"/>
        <v>167</v>
      </c>
      <c r="BX12" s="33">
        <v>2016</v>
      </c>
      <c r="BY12" s="5" t="s">
        <v>6</v>
      </c>
      <c r="BZ12" s="41">
        <f t="shared" si="0"/>
        <v>114</v>
      </c>
      <c r="CA12" s="41">
        <f t="shared" si="1"/>
        <v>10</v>
      </c>
      <c r="CB12" s="41">
        <f t="shared" si="2"/>
        <v>12</v>
      </c>
      <c r="CC12" s="41">
        <f t="shared" si="3"/>
        <v>31</v>
      </c>
      <c r="CD12" s="6">
        <f t="shared" si="8"/>
        <v>167</v>
      </c>
      <c r="CF12" s="33">
        <v>2016</v>
      </c>
      <c r="CG12" s="5" t="s">
        <v>6</v>
      </c>
      <c r="CH12" s="41">
        <v>165</v>
      </c>
      <c r="CI12" s="41">
        <v>2</v>
      </c>
      <c r="CJ12" s="41">
        <v>0</v>
      </c>
      <c r="CK12" s="6">
        <f t="shared" si="4"/>
        <v>167</v>
      </c>
    </row>
    <row r="13" spans="1:89" x14ac:dyDescent="0.25">
      <c r="A13" s="33"/>
      <c r="B13" s="1" t="s">
        <v>7</v>
      </c>
      <c r="C13" s="42">
        <v>26</v>
      </c>
      <c r="D13" s="42">
        <v>9</v>
      </c>
      <c r="E13" s="42">
        <v>6</v>
      </c>
      <c r="F13" s="42">
        <v>20</v>
      </c>
      <c r="G13" s="42">
        <v>2</v>
      </c>
      <c r="H13" s="42">
        <v>27</v>
      </c>
      <c r="I13" s="42">
        <v>0</v>
      </c>
      <c r="J13" s="42">
        <v>0</v>
      </c>
      <c r="K13" s="42">
        <v>1</v>
      </c>
      <c r="L13" s="42">
        <v>9</v>
      </c>
      <c r="M13" s="42">
        <v>3</v>
      </c>
      <c r="N13" s="42">
        <v>10</v>
      </c>
      <c r="O13" s="42">
        <v>5</v>
      </c>
      <c r="P13" s="42">
        <v>0</v>
      </c>
      <c r="Q13" s="42">
        <v>1</v>
      </c>
      <c r="R13" s="42">
        <v>0</v>
      </c>
      <c r="S13" s="42">
        <v>2</v>
      </c>
      <c r="T13" s="42">
        <v>0</v>
      </c>
      <c r="U13" s="42">
        <v>2</v>
      </c>
      <c r="V13" s="42">
        <v>0</v>
      </c>
      <c r="W13" s="42">
        <v>0</v>
      </c>
      <c r="X13" s="42">
        <v>1</v>
      </c>
      <c r="Y13" s="42">
        <v>2</v>
      </c>
      <c r="Z13" s="42">
        <v>0</v>
      </c>
      <c r="AA13" s="42">
        <v>1</v>
      </c>
      <c r="AB13" s="42">
        <v>1</v>
      </c>
      <c r="AC13" s="42">
        <v>5</v>
      </c>
      <c r="AD13" s="42">
        <v>0</v>
      </c>
      <c r="AE13" s="42">
        <v>0</v>
      </c>
      <c r="AF13" s="42">
        <v>0</v>
      </c>
      <c r="AG13" s="42">
        <v>1</v>
      </c>
      <c r="AH13" s="42">
        <v>5</v>
      </c>
      <c r="AI13" s="42">
        <v>0</v>
      </c>
      <c r="AJ13" s="42">
        <v>1</v>
      </c>
      <c r="AK13" s="10">
        <f t="shared" si="5"/>
        <v>140</v>
      </c>
      <c r="AM13" s="33"/>
      <c r="AN13" s="1" t="s">
        <v>7</v>
      </c>
      <c r="AO13" s="42">
        <v>22</v>
      </c>
      <c r="AP13" s="42">
        <v>4</v>
      </c>
      <c r="AQ13" s="42">
        <v>76</v>
      </c>
      <c r="AR13" s="42">
        <v>5</v>
      </c>
      <c r="AS13" s="42">
        <v>0</v>
      </c>
      <c r="AT13" s="42">
        <v>0</v>
      </c>
      <c r="AU13" s="42">
        <v>2</v>
      </c>
      <c r="AV13" s="42">
        <v>0</v>
      </c>
      <c r="AW13" s="42">
        <v>0</v>
      </c>
      <c r="AX13" s="42">
        <v>13</v>
      </c>
      <c r="AY13" s="42">
        <v>2</v>
      </c>
      <c r="AZ13" s="42">
        <v>4</v>
      </c>
      <c r="BA13" s="42">
        <v>2</v>
      </c>
      <c r="BB13" s="42">
        <v>10</v>
      </c>
      <c r="BC13" s="25">
        <f t="shared" si="6"/>
        <v>140</v>
      </c>
      <c r="BE13" s="33"/>
      <c r="BF13" s="1" t="s">
        <v>7</v>
      </c>
      <c r="BG13" s="42">
        <v>0</v>
      </c>
      <c r="BH13" s="42">
        <v>0</v>
      </c>
      <c r="BI13" s="42">
        <v>26</v>
      </c>
      <c r="BJ13" s="42">
        <v>38</v>
      </c>
      <c r="BK13" s="42">
        <v>15</v>
      </c>
      <c r="BL13" s="42">
        <v>3</v>
      </c>
      <c r="BM13" s="42">
        <v>6</v>
      </c>
      <c r="BN13" s="42">
        <v>5</v>
      </c>
      <c r="BO13" s="42">
        <v>9</v>
      </c>
      <c r="BP13" s="42">
        <v>22</v>
      </c>
      <c r="BQ13" s="42">
        <v>15</v>
      </c>
      <c r="BR13" s="42">
        <v>1</v>
      </c>
      <c r="BS13" s="42">
        <v>0</v>
      </c>
      <c r="BT13" s="42">
        <v>0</v>
      </c>
      <c r="BU13" s="42">
        <v>0</v>
      </c>
      <c r="BV13" s="9">
        <f t="shared" si="7"/>
        <v>140</v>
      </c>
      <c r="BX13" s="33"/>
      <c r="BY13" s="1" t="s">
        <v>7</v>
      </c>
      <c r="BZ13" s="42">
        <f t="shared" si="0"/>
        <v>82</v>
      </c>
      <c r="CA13" s="42">
        <f t="shared" si="1"/>
        <v>11</v>
      </c>
      <c r="CB13" s="42">
        <f t="shared" si="2"/>
        <v>9</v>
      </c>
      <c r="CC13" s="42">
        <f t="shared" si="3"/>
        <v>38</v>
      </c>
      <c r="CD13" s="9">
        <f t="shared" si="8"/>
        <v>140</v>
      </c>
      <c r="CF13" s="33"/>
      <c r="CG13" s="1" t="s">
        <v>7</v>
      </c>
      <c r="CH13" s="42">
        <v>137</v>
      </c>
      <c r="CI13" s="42">
        <v>3</v>
      </c>
      <c r="CJ13" s="42">
        <v>0</v>
      </c>
      <c r="CK13" s="9">
        <f t="shared" si="4"/>
        <v>140</v>
      </c>
    </row>
    <row r="14" spans="1:89" x14ac:dyDescent="0.25">
      <c r="A14" s="33"/>
      <c r="B14" s="5" t="s">
        <v>8</v>
      </c>
      <c r="C14" s="41">
        <v>13</v>
      </c>
      <c r="D14" s="41">
        <v>5</v>
      </c>
      <c r="E14" s="41">
        <v>0</v>
      </c>
      <c r="F14" s="41">
        <v>21</v>
      </c>
      <c r="G14" s="41">
        <v>1</v>
      </c>
      <c r="H14" s="41">
        <v>24</v>
      </c>
      <c r="I14" s="41">
        <v>1</v>
      </c>
      <c r="J14" s="41">
        <v>0</v>
      </c>
      <c r="K14" s="41">
        <v>0</v>
      </c>
      <c r="L14" s="41">
        <v>2</v>
      </c>
      <c r="M14" s="41">
        <v>7</v>
      </c>
      <c r="N14" s="41">
        <v>11</v>
      </c>
      <c r="O14" s="41">
        <v>1</v>
      </c>
      <c r="P14" s="41">
        <v>2</v>
      </c>
      <c r="Q14" s="41">
        <v>0</v>
      </c>
      <c r="R14" s="41">
        <v>0</v>
      </c>
      <c r="S14" s="41">
        <v>0</v>
      </c>
      <c r="T14" s="41">
        <v>0</v>
      </c>
      <c r="U14" s="41">
        <v>1</v>
      </c>
      <c r="V14" s="41">
        <v>0</v>
      </c>
      <c r="W14" s="41">
        <v>0</v>
      </c>
      <c r="X14" s="41">
        <v>1</v>
      </c>
      <c r="Y14" s="41">
        <v>1</v>
      </c>
      <c r="Z14" s="41">
        <v>0</v>
      </c>
      <c r="AA14" s="41">
        <v>4</v>
      </c>
      <c r="AB14" s="41">
        <v>3</v>
      </c>
      <c r="AC14" s="41">
        <v>5</v>
      </c>
      <c r="AD14" s="41">
        <v>1</v>
      </c>
      <c r="AE14" s="41">
        <v>0</v>
      </c>
      <c r="AF14" s="41">
        <v>2</v>
      </c>
      <c r="AG14" s="41">
        <v>0</v>
      </c>
      <c r="AH14" s="41">
        <v>6</v>
      </c>
      <c r="AI14" s="41">
        <v>3</v>
      </c>
      <c r="AJ14" s="41">
        <v>0</v>
      </c>
      <c r="AK14" s="7">
        <f t="shared" si="5"/>
        <v>115</v>
      </c>
      <c r="AM14" s="33"/>
      <c r="AN14" s="5" t="s">
        <v>8</v>
      </c>
      <c r="AO14" s="41">
        <v>12</v>
      </c>
      <c r="AP14" s="41">
        <v>3</v>
      </c>
      <c r="AQ14" s="41">
        <v>59</v>
      </c>
      <c r="AR14" s="41">
        <v>5</v>
      </c>
      <c r="AS14" s="41">
        <v>1</v>
      </c>
      <c r="AT14" s="41">
        <v>0</v>
      </c>
      <c r="AU14" s="41">
        <v>2</v>
      </c>
      <c r="AV14" s="41">
        <v>0</v>
      </c>
      <c r="AW14" s="41">
        <v>0</v>
      </c>
      <c r="AX14" s="41">
        <v>15</v>
      </c>
      <c r="AY14" s="41">
        <v>1</v>
      </c>
      <c r="AZ14" s="41">
        <v>4</v>
      </c>
      <c r="BA14" s="41">
        <v>2</v>
      </c>
      <c r="BB14" s="41">
        <v>11</v>
      </c>
      <c r="BC14" s="27">
        <f t="shared" si="6"/>
        <v>115</v>
      </c>
      <c r="BE14" s="33"/>
      <c r="BF14" s="5" t="s">
        <v>8</v>
      </c>
      <c r="BG14" s="41">
        <v>5</v>
      </c>
      <c r="BH14" s="41">
        <v>0</v>
      </c>
      <c r="BI14" s="41">
        <v>16</v>
      </c>
      <c r="BJ14" s="41">
        <v>37</v>
      </c>
      <c r="BK14" s="41">
        <v>17</v>
      </c>
      <c r="BL14" s="41">
        <v>1</v>
      </c>
      <c r="BM14" s="41">
        <v>4</v>
      </c>
      <c r="BN14" s="41">
        <v>5</v>
      </c>
      <c r="BO14" s="41">
        <v>4</v>
      </c>
      <c r="BP14" s="41">
        <v>14</v>
      </c>
      <c r="BQ14" s="41">
        <v>9</v>
      </c>
      <c r="BR14" s="41">
        <v>3</v>
      </c>
      <c r="BS14" s="41">
        <v>0</v>
      </c>
      <c r="BT14" s="41">
        <v>0</v>
      </c>
      <c r="BU14" s="41">
        <v>0</v>
      </c>
      <c r="BV14" s="6">
        <f t="shared" si="7"/>
        <v>115</v>
      </c>
      <c r="BX14" s="33"/>
      <c r="BY14" s="5" t="s">
        <v>8</v>
      </c>
      <c r="BZ14" s="41">
        <f t="shared" si="0"/>
        <v>76</v>
      </c>
      <c r="CA14" s="41">
        <f t="shared" si="1"/>
        <v>9</v>
      </c>
      <c r="CB14" s="41">
        <f t="shared" si="2"/>
        <v>4</v>
      </c>
      <c r="CC14" s="41">
        <f t="shared" si="3"/>
        <v>26</v>
      </c>
      <c r="CD14" s="6">
        <f t="shared" si="8"/>
        <v>115</v>
      </c>
      <c r="CF14" s="33"/>
      <c r="CG14" s="5" t="s">
        <v>8</v>
      </c>
      <c r="CH14" s="41">
        <v>113</v>
      </c>
      <c r="CI14" s="41">
        <v>1</v>
      </c>
      <c r="CJ14" s="41">
        <v>1</v>
      </c>
      <c r="CK14" s="6">
        <f t="shared" si="4"/>
        <v>115</v>
      </c>
    </row>
    <row r="15" spans="1:89" x14ac:dyDescent="0.25">
      <c r="A15" s="33"/>
      <c r="B15" s="1" t="s">
        <v>9</v>
      </c>
      <c r="C15" s="42">
        <v>5</v>
      </c>
      <c r="D15" s="42">
        <v>6</v>
      </c>
      <c r="E15" s="42">
        <v>3</v>
      </c>
      <c r="F15" s="42">
        <v>9</v>
      </c>
      <c r="G15" s="42">
        <v>2</v>
      </c>
      <c r="H15" s="42">
        <v>17</v>
      </c>
      <c r="I15" s="42">
        <v>2</v>
      </c>
      <c r="J15" s="42">
        <v>0</v>
      </c>
      <c r="K15" s="42">
        <v>0</v>
      </c>
      <c r="L15" s="42">
        <v>5</v>
      </c>
      <c r="M15" s="42">
        <v>5</v>
      </c>
      <c r="N15" s="42">
        <v>5</v>
      </c>
      <c r="O15" s="42">
        <v>2</v>
      </c>
      <c r="P15" s="42">
        <v>0</v>
      </c>
      <c r="Q15" s="42">
        <v>2</v>
      </c>
      <c r="R15" s="42">
        <v>0</v>
      </c>
      <c r="S15" s="42">
        <v>1</v>
      </c>
      <c r="T15" s="42">
        <v>3</v>
      </c>
      <c r="U15" s="42">
        <v>2</v>
      </c>
      <c r="V15" s="42">
        <v>0</v>
      </c>
      <c r="W15" s="42">
        <v>0</v>
      </c>
      <c r="X15" s="42">
        <v>0</v>
      </c>
      <c r="Y15" s="42">
        <v>1</v>
      </c>
      <c r="Z15" s="42">
        <v>0</v>
      </c>
      <c r="AA15" s="42">
        <v>3</v>
      </c>
      <c r="AB15" s="42">
        <v>0</v>
      </c>
      <c r="AC15" s="42">
        <v>0</v>
      </c>
      <c r="AD15" s="42">
        <v>0</v>
      </c>
      <c r="AE15" s="42">
        <v>0</v>
      </c>
      <c r="AF15" s="42">
        <v>2</v>
      </c>
      <c r="AG15" s="42">
        <v>2</v>
      </c>
      <c r="AH15" s="42">
        <v>9</v>
      </c>
      <c r="AI15" s="42">
        <v>3</v>
      </c>
      <c r="AJ15" s="42">
        <v>3</v>
      </c>
      <c r="AK15" s="10">
        <f t="shared" si="5"/>
        <v>92</v>
      </c>
      <c r="AM15" s="33"/>
      <c r="AN15" s="1" t="s">
        <v>9</v>
      </c>
      <c r="AO15" s="42">
        <v>6</v>
      </c>
      <c r="AP15" s="42">
        <v>1</v>
      </c>
      <c r="AQ15" s="42">
        <v>60</v>
      </c>
      <c r="AR15" s="42">
        <v>1</v>
      </c>
      <c r="AS15" s="42">
        <v>0</v>
      </c>
      <c r="AT15" s="42">
        <v>2</v>
      </c>
      <c r="AU15" s="42">
        <v>0</v>
      </c>
      <c r="AV15" s="42">
        <v>0</v>
      </c>
      <c r="AW15" s="42">
        <v>1</v>
      </c>
      <c r="AX15" s="42">
        <v>9</v>
      </c>
      <c r="AY15" s="42">
        <v>1</v>
      </c>
      <c r="AZ15" s="42">
        <v>2</v>
      </c>
      <c r="BA15" s="42">
        <v>2</v>
      </c>
      <c r="BB15" s="42">
        <v>7</v>
      </c>
      <c r="BC15" s="25">
        <f t="shared" si="6"/>
        <v>92</v>
      </c>
      <c r="BE15" s="33"/>
      <c r="BF15" s="1" t="s">
        <v>9</v>
      </c>
      <c r="BG15" s="42">
        <v>1</v>
      </c>
      <c r="BH15" s="42">
        <v>0</v>
      </c>
      <c r="BI15" s="42">
        <v>25</v>
      </c>
      <c r="BJ15" s="42">
        <v>27</v>
      </c>
      <c r="BK15" s="42">
        <v>8</v>
      </c>
      <c r="BL15" s="42">
        <v>2</v>
      </c>
      <c r="BM15" s="42">
        <v>5</v>
      </c>
      <c r="BN15" s="42">
        <v>6</v>
      </c>
      <c r="BO15" s="42">
        <v>8</v>
      </c>
      <c r="BP15" s="42">
        <v>4</v>
      </c>
      <c r="BQ15" s="42">
        <v>5</v>
      </c>
      <c r="BR15" s="42">
        <v>1</v>
      </c>
      <c r="BS15" s="42">
        <v>0</v>
      </c>
      <c r="BT15" s="42">
        <v>0</v>
      </c>
      <c r="BU15" s="42">
        <v>0</v>
      </c>
      <c r="BV15" s="9">
        <f t="shared" si="7"/>
        <v>92</v>
      </c>
      <c r="BX15" s="33"/>
      <c r="BY15" s="1" t="s">
        <v>9</v>
      </c>
      <c r="BZ15" s="42">
        <f t="shared" si="0"/>
        <v>63</v>
      </c>
      <c r="CA15" s="42">
        <f t="shared" si="1"/>
        <v>11</v>
      </c>
      <c r="CB15" s="42">
        <f t="shared" si="2"/>
        <v>8</v>
      </c>
      <c r="CC15" s="42">
        <f t="shared" si="3"/>
        <v>10</v>
      </c>
      <c r="CD15" s="9">
        <f t="shared" si="8"/>
        <v>92</v>
      </c>
      <c r="CF15" s="33"/>
      <c r="CG15" s="1" t="s">
        <v>9</v>
      </c>
      <c r="CH15" s="42">
        <v>88</v>
      </c>
      <c r="CI15" s="42">
        <v>2</v>
      </c>
      <c r="CJ15" s="42">
        <v>2</v>
      </c>
      <c r="CK15" s="9">
        <f t="shared" si="4"/>
        <v>92</v>
      </c>
    </row>
    <row r="16" spans="1:89" x14ac:dyDescent="0.25">
      <c r="A16" s="33"/>
      <c r="B16" s="5" t="s">
        <v>10</v>
      </c>
      <c r="C16" s="41">
        <v>7</v>
      </c>
      <c r="D16" s="41">
        <v>11</v>
      </c>
      <c r="E16" s="41">
        <v>5</v>
      </c>
      <c r="F16" s="41">
        <v>36</v>
      </c>
      <c r="G16" s="41">
        <v>2</v>
      </c>
      <c r="H16" s="41">
        <v>18</v>
      </c>
      <c r="I16" s="41">
        <v>1</v>
      </c>
      <c r="J16" s="41">
        <v>0</v>
      </c>
      <c r="K16" s="41">
        <v>2</v>
      </c>
      <c r="L16" s="41">
        <v>6</v>
      </c>
      <c r="M16" s="41">
        <v>6</v>
      </c>
      <c r="N16" s="41">
        <v>8</v>
      </c>
      <c r="O16" s="41">
        <v>0</v>
      </c>
      <c r="P16" s="41">
        <v>0</v>
      </c>
      <c r="Q16" s="41">
        <v>0</v>
      </c>
      <c r="R16" s="41">
        <v>0</v>
      </c>
      <c r="S16" s="41">
        <v>2</v>
      </c>
      <c r="T16" s="41">
        <v>1</v>
      </c>
      <c r="U16" s="41">
        <v>0</v>
      </c>
      <c r="V16" s="41">
        <v>1</v>
      </c>
      <c r="W16" s="41">
        <v>0</v>
      </c>
      <c r="X16" s="41">
        <v>0</v>
      </c>
      <c r="Y16" s="41">
        <v>1</v>
      </c>
      <c r="Z16" s="41">
        <v>0</v>
      </c>
      <c r="AA16" s="41">
        <v>1</v>
      </c>
      <c r="AB16" s="41">
        <v>0</v>
      </c>
      <c r="AC16" s="41">
        <v>1</v>
      </c>
      <c r="AD16" s="41">
        <v>0</v>
      </c>
      <c r="AE16" s="41">
        <v>1</v>
      </c>
      <c r="AF16" s="41">
        <v>1</v>
      </c>
      <c r="AG16" s="41">
        <v>1</v>
      </c>
      <c r="AH16" s="41">
        <v>3</v>
      </c>
      <c r="AI16" s="41">
        <v>2</v>
      </c>
      <c r="AJ16" s="41">
        <v>0</v>
      </c>
      <c r="AK16" s="7">
        <f t="shared" si="5"/>
        <v>117</v>
      </c>
      <c r="AM16" s="33"/>
      <c r="AN16" s="5" t="s">
        <v>10</v>
      </c>
      <c r="AO16" s="41">
        <v>24</v>
      </c>
      <c r="AP16" s="41">
        <v>3</v>
      </c>
      <c r="AQ16" s="41">
        <v>46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v>33</v>
      </c>
      <c r="AY16" s="41">
        <v>0</v>
      </c>
      <c r="AZ16" s="41">
        <v>4</v>
      </c>
      <c r="BA16" s="41">
        <v>1</v>
      </c>
      <c r="BB16" s="41">
        <v>6</v>
      </c>
      <c r="BC16" s="27">
        <f t="shared" si="6"/>
        <v>117</v>
      </c>
      <c r="BE16" s="33"/>
      <c r="BF16" s="5" t="s">
        <v>10</v>
      </c>
      <c r="BG16" s="41">
        <v>2</v>
      </c>
      <c r="BH16" s="41">
        <v>0</v>
      </c>
      <c r="BI16" s="41">
        <v>14</v>
      </c>
      <c r="BJ16" s="41">
        <v>28</v>
      </c>
      <c r="BK16" s="41">
        <v>33</v>
      </c>
      <c r="BL16" s="41">
        <v>3</v>
      </c>
      <c r="BM16" s="41">
        <v>0</v>
      </c>
      <c r="BN16" s="41">
        <v>5</v>
      </c>
      <c r="BO16" s="41">
        <v>2</v>
      </c>
      <c r="BP16" s="41">
        <v>14</v>
      </c>
      <c r="BQ16" s="41">
        <v>12</v>
      </c>
      <c r="BR16" s="41">
        <v>4</v>
      </c>
      <c r="BS16" s="41">
        <v>0</v>
      </c>
      <c r="BT16" s="41">
        <v>0</v>
      </c>
      <c r="BU16" s="41">
        <v>0</v>
      </c>
      <c r="BV16" s="6">
        <f t="shared" si="7"/>
        <v>117</v>
      </c>
      <c r="BX16" s="33"/>
      <c r="BY16" s="5" t="s">
        <v>10</v>
      </c>
      <c r="BZ16" s="41">
        <f t="shared" si="0"/>
        <v>80</v>
      </c>
      <c r="CA16" s="41">
        <f t="shared" si="1"/>
        <v>5</v>
      </c>
      <c r="CB16" s="41">
        <f t="shared" si="2"/>
        <v>2</v>
      </c>
      <c r="CC16" s="41">
        <f t="shared" si="3"/>
        <v>30</v>
      </c>
      <c r="CD16" s="6">
        <f t="shared" si="8"/>
        <v>117</v>
      </c>
      <c r="CF16" s="33"/>
      <c r="CG16" s="5" t="s">
        <v>10</v>
      </c>
      <c r="CH16" s="41">
        <v>113</v>
      </c>
      <c r="CI16" s="41">
        <v>3</v>
      </c>
      <c r="CJ16" s="41">
        <v>1</v>
      </c>
      <c r="CK16" s="6">
        <f t="shared" si="4"/>
        <v>117</v>
      </c>
    </row>
    <row r="17" spans="1:89" x14ac:dyDescent="0.25">
      <c r="A17" s="33"/>
      <c r="B17" s="1" t="s">
        <v>11</v>
      </c>
      <c r="C17" s="42">
        <v>15</v>
      </c>
      <c r="D17" s="42">
        <v>7</v>
      </c>
      <c r="E17" s="42">
        <v>2</v>
      </c>
      <c r="F17" s="42">
        <v>17</v>
      </c>
      <c r="G17" s="42">
        <v>1</v>
      </c>
      <c r="H17" s="42">
        <v>25</v>
      </c>
      <c r="I17" s="42">
        <v>2</v>
      </c>
      <c r="J17" s="42">
        <v>0</v>
      </c>
      <c r="K17" s="42">
        <v>3</v>
      </c>
      <c r="L17" s="42">
        <v>10</v>
      </c>
      <c r="M17" s="42">
        <v>3</v>
      </c>
      <c r="N17" s="42">
        <v>6</v>
      </c>
      <c r="O17" s="42">
        <v>5</v>
      </c>
      <c r="P17" s="42">
        <v>0</v>
      </c>
      <c r="Q17" s="42">
        <v>1</v>
      </c>
      <c r="R17" s="42">
        <v>0</v>
      </c>
      <c r="S17" s="42">
        <v>5</v>
      </c>
      <c r="T17" s="42">
        <v>2</v>
      </c>
      <c r="U17" s="42">
        <v>3</v>
      </c>
      <c r="V17" s="42">
        <v>0</v>
      </c>
      <c r="W17" s="42">
        <v>0</v>
      </c>
      <c r="X17" s="42">
        <v>1</v>
      </c>
      <c r="Y17" s="42">
        <v>2</v>
      </c>
      <c r="Z17" s="42">
        <v>0</v>
      </c>
      <c r="AA17" s="42">
        <v>1</v>
      </c>
      <c r="AB17" s="42">
        <v>5</v>
      </c>
      <c r="AC17" s="42">
        <v>2</v>
      </c>
      <c r="AD17" s="42">
        <v>0</v>
      </c>
      <c r="AE17" s="42">
        <v>0</v>
      </c>
      <c r="AF17" s="42">
        <v>0</v>
      </c>
      <c r="AG17" s="42">
        <v>0</v>
      </c>
      <c r="AH17" s="42">
        <v>4</v>
      </c>
      <c r="AI17" s="42">
        <v>0</v>
      </c>
      <c r="AJ17" s="42">
        <v>7</v>
      </c>
      <c r="AK17" s="10">
        <f t="shared" si="5"/>
        <v>129</v>
      </c>
      <c r="AM17" s="33"/>
      <c r="AN17" s="1" t="s">
        <v>11</v>
      </c>
      <c r="AO17" s="42">
        <v>15</v>
      </c>
      <c r="AP17" s="42">
        <v>9</v>
      </c>
      <c r="AQ17" s="42">
        <v>70</v>
      </c>
      <c r="AR17" s="42">
        <v>2</v>
      </c>
      <c r="AS17" s="42">
        <v>0</v>
      </c>
      <c r="AT17" s="42">
        <v>0</v>
      </c>
      <c r="AU17" s="42">
        <v>0</v>
      </c>
      <c r="AV17" s="42">
        <v>0</v>
      </c>
      <c r="AW17" s="42">
        <v>1</v>
      </c>
      <c r="AX17" s="42">
        <v>18</v>
      </c>
      <c r="AY17" s="42">
        <v>0</v>
      </c>
      <c r="AZ17" s="42">
        <v>4</v>
      </c>
      <c r="BA17" s="42">
        <v>4</v>
      </c>
      <c r="BB17" s="42">
        <v>6</v>
      </c>
      <c r="BC17" s="25">
        <f t="shared" si="6"/>
        <v>129</v>
      </c>
      <c r="BE17" s="33"/>
      <c r="BF17" s="1" t="s">
        <v>11</v>
      </c>
      <c r="BG17" s="42">
        <v>1</v>
      </c>
      <c r="BH17" s="42">
        <v>0</v>
      </c>
      <c r="BI17" s="42">
        <v>28</v>
      </c>
      <c r="BJ17" s="42">
        <v>37</v>
      </c>
      <c r="BK17" s="42">
        <v>17</v>
      </c>
      <c r="BL17" s="42">
        <v>8</v>
      </c>
      <c r="BM17" s="42">
        <v>5</v>
      </c>
      <c r="BN17" s="42">
        <v>10</v>
      </c>
      <c r="BO17" s="42">
        <v>5</v>
      </c>
      <c r="BP17" s="42">
        <v>7</v>
      </c>
      <c r="BQ17" s="42">
        <v>10</v>
      </c>
      <c r="BR17" s="42">
        <v>1</v>
      </c>
      <c r="BS17" s="42">
        <v>0</v>
      </c>
      <c r="BT17" s="42">
        <v>0</v>
      </c>
      <c r="BU17" s="42">
        <v>0</v>
      </c>
      <c r="BV17" s="9">
        <f t="shared" si="7"/>
        <v>129</v>
      </c>
      <c r="BX17" s="33"/>
      <c r="BY17" s="1" t="s">
        <v>11</v>
      </c>
      <c r="BZ17" s="42">
        <f t="shared" si="0"/>
        <v>91</v>
      </c>
      <c r="CA17" s="42">
        <f t="shared" si="1"/>
        <v>15</v>
      </c>
      <c r="CB17" s="42">
        <f t="shared" si="2"/>
        <v>5</v>
      </c>
      <c r="CC17" s="42">
        <f t="shared" si="3"/>
        <v>18</v>
      </c>
      <c r="CD17" s="9">
        <f t="shared" si="8"/>
        <v>129</v>
      </c>
      <c r="CF17" s="33"/>
      <c r="CG17" s="1" t="s">
        <v>11</v>
      </c>
      <c r="CH17" s="42">
        <v>119</v>
      </c>
      <c r="CI17" s="42">
        <v>8</v>
      </c>
      <c r="CJ17" s="42">
        <v>2</v>
      </c>
      <c r="CK17" s="9">
        <f t="shared" si="4"/>
        <v>129</v>
      </c>
    </row>
    <row r="18" spans="1:89" x14ac:dyDescent="0.25">
      <c r="A18" s="2"/>
      <c r="B18" s="8" t="s">
        <v>42</v>
      </c>
      <c r="C18" s="18">
        <f>SUM(C6:C17)</f>
        <v>180</v>
      </c>
      <c r="D18" s="19">
        <f>SUM(D6:D17)</f>
        <v>97</v>
      </c>
      <c r="E18" s="18">
        <f>SUM(E6:E17)</f>
        <v>49</v>
      </c>
      <c r="F18" s="19">
        <f t="shared" ref="F18:L18" si="9">SUM(F6:F17)</f>
        <v>298</v>
      </c>
      <c r="G18" s="18">
        <f t="shared" si="9"/>
        <v>30</v>
      </c>
      <c r="H18" s="19">
        <f t="shared" si="9"/>
        <v>243</v>
      </c>
      <c r="I18" s="18">
        <f t="shared" si="9"/>
        <v>10</v>
      </c>
      <c r="J18" s="19">
        <f t="shared" si="9"/>
        <v>1</v>
      </c>
      <c r="K18" s="18">
        <f t="shared" si="9"/>
        <v>8</v>
      </c>
      <c r="L18" s="19">
        <f t="shared" si="9"/>
        <v>77</v>
      </c>
      <c r="M18" s="18">
        <f t="shared" ref="M18" si="10">SUM(M6:M17)</f>
        <v>67</v>
      </c>
      <c r="N18" s="19">
        <f t="shared" ref="N18" si="11">SUM(N6:N17)</f>
        <v>79</v>
      </c>
      <c r="O18" s="18">
        <f t="shared" ref="O18" si="12">SUM(O6:O17)</f>
        <v>34</v>
      </c>
      <c r="P18" s="19">
        <f t="shared" ref="P18:S18" si="13">SUM(P6:P17)</f>
        <v>6</v>
      </c>
      <c r="Q18" s="18">
        <f t="shared" si="13"/>
        <v>6</v>
      </c>
      <c r="R18" s="19">
        <f t="shared" si="13"/>
        <v>2</v>
      </c>
      <c r="S18" s="18">
        <f t="shared" si="13"/>
        <v>29</v>
      </c>
      <c r="T18" s="19">
        <f t="shared" ref="T18" si="14">SUM(T6:T17)</f>
        <v>10</v>
      </c>
      <c r="U18" s="18">
        <f t="shared" ref="U18" si="15">SUM(U6:U17)</f>
        <v>16</v>
      </c>
      <c r="V18" s="19">
        <f t="shared" ref="V18" si="16">SUM(V6:V17)</f>
        <v>5</v>
      </c>
      <c r="W18" s="18">
        <f t="shared" ref="W18:Z18" si="17">SUM(W6:W17)</f>
        <v>0</v>
      </c>
      <c r="X18" s="19">
        <f t="shared" si="17"/>
        <v>9</v>
      </c>
      <c r="Y18" s="18">
        <f t="shared" si="17"/>
        <v>9</v>
      </c>
      <c r="Z18" s="19">
        <f t="shared" si="17"/>
        <v>3</v>
      </c>
      <c r="AA18" s="18">
        <f t="shared" ref="AA18" si="18">SUM(AA6:AA17)</f>
        <v>44</v>
      </c>
      <c r="AB18" s="19">
        <f t="shared" ref="AB18" si="19">SUM(AB6:AB17)</f>
        <v>27</v>
      </c>
      <c r="AC18" s="18">
        <f t="shared" ref="AC18" si="20">SUM(AC6:AC17)</f>
        <v>42</v>
      </c>
      <c r="AD18" s="19">
        <f t="shared" ref="AD18:AG18" si="21">SUM(AD6:AD17)</f>
        <v>1</v>
      </c>
      <c r="AE18" s="18">
        <f t="shared" si="21"/>
        <v>3</v>
      </c>
      <c r="AF18" s="19">
        <f t="shared" si="21"/>
        <v>10</v>
      </c>
      <c r="AG18" s="18">
        <f t="shared" si="21"/>
        <v>4</v>
      </c>
      <c r="AH18" s="19">
        <f t="shared" ref="AH18" si="22">SUM(AH6:AH17)</f>
        <v>71</v>
      </c>
      <c r="AI18" s="18">
        <f t="shared" ref="AI18" si="23">SUM(AI6:AI17)</f>
        <v>16</v>
      </c>
      <c r="AJ18" s="19">
        <f t="shared" ref="AJ18" si="24">SUM(AJ6:AJ17)</f>
        <v>25</v>
      </c>
      <c r="AK18" s="15">
        <f>SUM(C18:AJ18)</f>
        <v>1511</v>
      </c>
      <c r="AN18" s="8" t="s">
        <v>42</v>
      </c>
      <c r="AO18" s="18">
        <f>SUM(AO6:AO17)</f>
        <v>184</v>
      </c>
      <c r="AP18" s="19">
        <f>SUM(AP6:AP17)</f>
        <v>45</v>
      </c>
      <c r="AQ18" s="18">
        <f t="shared" ref="AQ18:BC18" si="25">SUM(AQ6:AQ17)</f>
        <v>760</v>
      </c>
      <c r="AR18" s="19">
        <f t="shared" si="25"/>
        <v>40</v>
      </c>
      <c r="AS18" s="18">
        <f t="shared" si="25"/>
        <v>6</v>
      </c>
      <c r="AT18" s="19">
        <f t="shared" si="25"/>
        <v>10</v>
      </c>
      <c r="AU18" s="18">
        <f t="shared" si="25"/>
        <v>14</v>
      </c>
      <c r="AV18" s="19">
        <f t="shared" si="25"/>
        <v>0</v>
      </c>
      <c r="AW18" s="18">
        <f t="shared" si="25"/>
        <v>3</v>
      </c>
      <c r="AX18" s="19">
        <f t="shared" si="25"/>
        <v>251</v>
      </c>
      <c r="AY18" s="18">
        <f t="shared" si="25"/>
        <v>15</v>
      </c>
      <c r="AZ18" s="19">
        <f t="shared" si="25"/>
        <v>42</v>
      </c>
      <c r="BA18" s="18">
        <f t="shared" si="25"/>
        <v>21</v>
      </c>
      <c r="BB18" s="19">
        <f t="shared" si="25"/>
        <v>120</v>
      </c>
      <c r="BC18" s="26">
        <f t="shared" si="25"/>
        <v>1511</v>
      </c>
      <c r="BF18" s="8" t="s">
        <v>42</v>
      </c>
      <c r="BG18" s="18">
        <f>SUM(BG6:BG17)</f>
        <v>23</v>
      </c>
      <c r="BH18" s="19">
        <f>SUM(BH6:BH17)</f>
        <v>4</v>
      </c>
      <c r="BI18" s="18">
        <f t="shared" ref="BI18:BV18" si="26">SUM(BI6:BI17)</f>
        <v>294</v>
      </c>
      <c r="BJ18" s="19">
        <f t="shared" si="26"/>
        <v>391</v>
      </c>
      <c r="BK18" s="18">
        <f t="shared" si="26"/>
        <v>121</v>
      </c>
      <c r="BL18" s="19">
        <f t="shared" si="26"/>
        <v>153</v>
      </c>
      <c r="BM18" s="18">
        <f t="shared" si="26"/>
        <v>44</v>
      </c>
      <c r="BN18" s="19">
        <f t="shared" si="26"/>
        <v>72</v>
      </c>
      <c r="BO18" s="18">
        <f t="shared" si="26"/>
        <v>81</v>
      </c>
      <c r="BP18" s="19">
        <f t="shared" si="26"/>
        <v>119</v>
      </c>
      <c r="BQ18" s="18">
        <f t="shared" si="26"/>
        <v>94</v>
      </c>
      <c r="BR18" s="19">
        <f t="shared" si="26"/>
        <v>83</v>
      </c>
      <c r="BS18" s="18">
        <f t="shared" si="26"/>
        <v>31</v>
      </c>
      <c r="BT18" s="19">
        <f t="shared" si="26"/>
        <v>1</v>
      </c>
      <c r="BU18" s="18">
        <f t="shared" si="26"/>
        <v>0</v>
      </c>
      <c r="BV18" s="26">
        <f t="shared" si="26"/>
        <v>1511</v>
      </c>
      <c r="BY18" s="8" t="s">
        <v>42</v>
      </c>
      <c r="BZ18" s="18">
        <f>SUM(BZ6:BZ17)</f>
        <v>986</v>
      </c>
      <c r="CA18" s="19">
        <f>SUM(CA6:CA17)</f>
        <v>116</v>
      </c>
      <c r="CB18" s="18">
        <f>SUM(CB6:CB17)</f>
        <v>81</v>
      </c>
      <c r="CC18" s="19">
        <f>SUM(CC6:CC17)</f>
        <v>328</v>
      </c>
      <c r="CD18" s="26">
        <f>SUM(CD6:CD17)</f>
        <v>1511</v>
      </c>
      <c r="CG18" s="8" t="s">
        <v>42</v>
      </c>
      <c r="CH18" s="18">
        <f>SUM(CH6:CH17)</f>
        <v>1459</v>
      </c>
      <c r="CI18" s="19">
        <f t="shared" ref="CI18:CJ18" si="27">SUM(CI6:CI17)</f>
        <v>38</v>
      </c>
      <c r="CJ18" s="18">
        <f t="shared" si="27"/>
        <v>14</v>
      </c>
      <c r="CK18" s="26">
        <f>SUM(CH18:CJ18)</f>
        <v>1511</v>
      </c>
    </row>
    <row r="19" spans="1:89" x14ac:dyDescent="0.25">
      <c r="B19" s="21" t="s">
        <v>50</v>
      </c>
      <c r="C19" s="22">
        <f>C18/$AK$18</f>
        <v>0.11912640635340833</v>
      </c>
      <c r="D19" s="23">
        <f t="shared" ref="D19:AJ19" si="28">D18/$AK$18</f>
        <v>6.4195896757114498E-2</v>
      </c>
      <c r="E19" s="22">
        <f t="shared" si="28"/>
        <v>3.2428855062872269E-2</v>
      </c>
      <c r="F19" s="23">
        <f t="shared" si="28"/>
        <v>0.19722038385175381</v>
      </c>
      <c r="G19" s="22">
        <f t="shared" si="28"/>
        <v>1.9854401058901391E-2</v>
      </c>
      <c r="H19" s="23">
        <f t="shared" si="28"/>
        <v>0.16082064857710127</v>
      </c>
      <c r="I19" s="22">
        <f t="shared" si="28"/>
        <v>6.6181336863004635E-3</v>
      </c>
      <c r="J19" s="23">
        <f t="shared" si="28"/>
        <v>6.6181336863004633E-4</v>
      </c>
      <c r="K19" s="22">
        <f t="shared" si="28"/>
        <v>5.2945069490403706E-3</v>
      </c>
      <c r="L19" s="23">
        <f t="shared" si="28"/>
        <v>5.0959629384513566E-2</v>
      </c>
      <c r="M19" s="22">
        <f t="shared" si="28"/>
        <v>4.4341495698213107E-2</v>
      </c>
      <c r="N19" s="23">
        <f t="shared" si="28"/>
        <v>5.2283256121773661E-2</v>
      </c>
      <c r="O19" s="22">
        <f t="shared" si="28"/>
        <v>2.2501654533421574E-2</v>
      </c>
      <c r="P19" s="23">
        <f t="shared" si="28"/>
        <v>3.9708802117802778E-3</v>
      </c>
      <c r="Q19" s="22">
        <f t="shared" si="28"/>
        <v>3.9708802117802778E-3</v>
      </c>
      <c r="R19" s="23">
        <f t="shared" si="28"/>
        <v>1.3236267372600927E-3</v>
      </c>
      <c r="S19" s="22">
        <f t="shared" si="28"/>
        <v>1.9192587690271344E-2</v>
      </c>
      <c r="T19" s="23">
        <f t="shared" si="28"/>
        <v>6.6181336863004635E-3</v>
      </c>
      <c r="U19" s="22">
        <f t="shared" si="28"/>
        <v>1.0589013898080741E-2</v>
      </c>
      <c r="V19" s="23">
        <f t="shared" si="28"/>
        <v>3.3090668431502318E-3</v>
      </c>
      <c r="W19" s="22">
        <f t="shared" si="28"/>
        <v>0</v>
      </c>
      <c r="X19" s="23">
        <f t="shared" si="28"/>
        <v>5.9563203176704171E-3</v>
      </c>
      <c r="Y19" s="22">
        <f t="shared" si="28"/>
        <v>5.9563203176704171E-3</v>
      </c>
      <c r="Z19" s="23">
        <f t="shared" si="28"/>
        <v>1.9854401058901389E-3</v>
      </c>
      <c r="AA19" s="22">
        <f t="shared" si="28"/>
        <v>2.911978821972204E-2</v>
      </c>
      <c r="AB19" s="23">
        <f t="shared" si="28"/>
        <v>1.7868960953011249E-2</v>
      </c>
      <c r="AC19" s="22">
        <f t="shared" si="28"/>
        <v>2.7796161482461945E-2</v>
      </c>
      <c r="AD19" s="23">
        <f t="shared" si="28"/>
        <v>6.6181336863004633E-4</v>
      </c>
      <c r="AE19" s="22">
        <f t="shared" si="28"/>
        <v>1.9854401058901389E-3</v>
      </c>
      <c r="AF19" s="23">
        <f t="shared" si="28"/>
        <v>6.6181336863004635E-3</v>
      </c>
      <c r="AG19" s="22">
        <f t="shared" si="28"/>
        <v>2.6472534745201853E-3</v>
      </c>
      <c r="AH19" s="23">
        <f t="shared" si="28"/>
        <v>4.6988749172733289E-2</v>
      </c>
      <c r="AI19" s="22">
        <f t="shared" si="28"/>
        <v>1.0589013898080741E-2</v>
      </c>
      <c r="AJ19" s="23">
        <f t="shared" si="28"/>
        <v>1.6545334215751158E-2</v>
      </c>
      <c r="AK19" s="17"/>
      <c r="AN19" s="21" t="s">
        <v>50</v>
      </c>
      <c r="AO19" s="22">
        <f>AO18/$BC$18</f>
        <v>0.12177365982792852</v>
      </c>
      <c r="AP19" s="20">
        <f t="shared" ref="AP19:BB19" si="29">AP18/$BC$18</f>
        <v>2.9781601588352084E-2</v>
      </c>
      <c r="AQ19" s="22">
        <f t="shared" si="29"/>
        <v>0.50297816015883523</v>
      </c>
      <c r="AR19" s="20">
        <f t="shared" si="29"/>
        <v>2.6472534745201854E-2</v>
      </c>
      <c r="AS19" s="22">
        <f t="shared" si="29"/>
        <v>3.9708802117802778E-3</v>
      </c>
      <c r="AT19" s="20">
        <f t="shared" si="29"/>
        <v>6.6181336863004635E-3</v>
      </c>
      <c r="AU19" s="22">
        <f t="shared" si="29"/>
        <v>9.2653871608206484E-3</v>
      </c>
      <c r="AV19" s="20">
        <f t="shared" si="29"/>
        <v>0</v>
      </c>
      <c r="AW19" s="22">
        <f t="shared" si="29"/>
        <v>1.9854401058901389E-3</v>
      </c>
      <c r="AX19" s="20">
        <f t="shared" si="29"/>
        <v>0.16611515552614162</v>
      </c>
      <c r="AY19" s="22">
        <f t="shared" si="29"/>
        <v>9.9272005294506957E-3</v>
      </c>
      <c r="AZ19" s="20">
        <f t="shared" si="29"/>
        <v>2.7796161482461945E-2</v>
      </c>
      <c r="BA19" s="22">
        <f t="shared" si="29"/>
        <v>1.3898080741230973E-2</v>
      </c>
      <c r="BB19" s="20">
        <f t="shared" si="29"/>
        <v>7.9417604235605566E-2</v>
      </c>
      <c r="BF19" s="21" t="s">
        <v>50</v>
      </c>
      <c r="BG19" s="29">
        <f>BG18/$BV$18</f>
        <v>1.5221707478491065E-2</v>
      </c>
      <c r="BH19" s="30">
        <f t="shared" ref="BH19:BU19" si="30">BH18/$BV$18</f>
        <v>2.6472534745201853E-3</v>
      </c>
      <c r="BI19" s="29">
        <f t="shared" si="30"/>
        <v>0.19457313037723362</v>
      </c>
      <c r="BJ19" s="30">
        <f t="shared" si="30"/>
        <v>0.25876902713434813</v>
      </c>
      <c r="BK19" s="29">
        <f t="shared" si="30"/>
        <v>8.0079417604235606E-2</v>
      </c>
      <c r="BL19" s="30">
        <f t="shared" si="30"/>
        <v>0.10125744540039709</v>
      </c>
      <c r="BM19" s="29">
        <f t="shared" si="30"/>
        <v>2.911978821972204E-2</v>
      </c>
      <c r="BN19" s="30">
        <f t="shared" si="30"/>
        <v>4.7650562541363337E-2</v>
      </c>
      <c r="BO19" s="29">
        <f t="shared" si="30"/>
        <v>5.3606882859033755E-2</v>
      </c>
      <c r="BP19" s="30">
        <f t="shared" si="30"/>
        <v>7.8755790866975511E-2</v>
      </c>
      <c r="BQ19" s="29">
        <f t="shared" si="30"/>
        <v>6.2210456651224356E-2</v>
      </c>
      <c r="BR19" s="30">
        <f t="shared" si="30"/>
        <v>5.4930509596293843E-2</v>
      </c>
      <c r="BS19" s="29">
        <f t="shared" si="30"/>
        <v>2.0516214427531435E-2</v>
      </c>
      <c r="BT19" s="30">
        <f t="shared" si="30"/>
        <v>6.6181336863004633E-4</v>
      </c>
      <c r="BU19" s="29">
        <f t="shared" si="30"/>
        <v>0</v>
      </c>
      <c r="BY19" s="21" t="s">
        <v>50</v>
      </c>
      <c r="BZ19" s="29">
        <f>BZ18/$CD$18</f>
        <v>0.65254798146922566</v>
      </c>
      <c r="CA19" s="30">
        <f>CA18/$CD$18</f>
        <v>7.6770350761085376E-2</v>
      </c>
      <c r="CB19" s="29">
        <f>CB18/$CD$18</f>
        <v>5.3606882859033755E-2</v>
      </c>
      <c r="CC19" s="30">
        <f>CC18/$CD$18</f>
        <v>0.21707478491065518</v>
      </c>
      <c r="CG19" s="21" t="s">
        <v>50</v>
      </c>
      <c r="CH19" s="29">
        <f>CH18/$CK$18</f>
        <v>0.96558570483123762</v>
      </c>
      <c r="CI19" s="30">
        <f>CI18/$CK$18</f>
        <v>2.5148908007941759E-2</v>
      </c>
      <c r="CJ19" s="29">
        <f>CJ18/$CK$18</f>
        <v>9.2653871608206484E-3</v>
      </c>
      <c r="CK19" s="30"/>
    </row>
    <row r="20" spans="1:89" x14ac:dyDescent="0.25">
      <c r="C20" s="37">
        <f>SUM(C18:J18)/AK18</f>
        <v>0.60092653871608204</v>
      </c>
      <c r="D20" s="37"/>
      <c r="E20" s="37"/>
      <c r="F20" s="37"/>
      <c r="G20" s="37"/>
      <c r="H20" s="37"/>
      <c r="I20" s="37"/>
      <c r="J20" s="37"/>
      <c r="K20" s="38">
        <f>SUM(K18:X18)/AK18</f>
        <v>0.23031105228325613</v>
      </c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9">
        <f>SUM(Y18:AJ18)/AK18</f>
        <v>0.16876240900066181</v>
      </c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16"/>
    </row>
  </sheetData>
  <mergeCells count="22">
    <mergeCell ref="CF6:CF11"/>
    <mergeCell ref="CF12:CF17"/>
    <mergeCell ref="CH4:CK4"/>
    <mergeCell ref="BG4:BU4"/>
    <mergeCell ref="BX6:BX11"/>
    <mergeCell ref="BX12:BX17"/>
    <mergeCell ref="BZ4:CD4"/>
    <mergeCell ref="C20:J20"/>
    <mergeCell ref="K20:X20"/>
    <mergeCell ref="Y20:AJ20"/>
    <mergeCell ref="AK3:AK5"/>
    <mergeCell ref="AM6:AM11"/>
    <mergeCell ref="AM12:AM17"/>
    <mergeCell ref="C3:AJ3"/>
    <mergeCell ref="AO4:BC4"/>
    <mergeCell ref="BE6:BE11"/>
    <mergeCell ref="BE12:BE17"/>
    <mergeCell ref="A6:A11"/>
    <mergeCell ref="A12:A17"/>
    <mergeCell ref="C4:J4"/>
    <mergeCell ref="K4:X4"/>
    <mergeCell ref="Y4:AJ4"/>
  </mergeCells>
  <pageMargins left="0.7" right="0.7" top="0.75" bottom="0.75" header="0.3" footer="0.3"/>
  <pageSetup orientation="portrait" r:id="rId1"/>
  <ignoredErrors>
    <ignoredError sqref="BZ6 BZ7:BZ17 CA6:CA17 CC6:CC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BK20"/>
  <sheetViews>
    <sheetView zoomScale="90" zoomScaleNormal="90" workbookViewId="0">
      <selection activeCell="BM32" sqref="BM32"/>
    </sheetView>
  </sheetViews>
  <sheetFormatPr defaultRowHeight="15" x14ac:dyDescent="0.25"/>
  <cols>
    <col min="1" max="1" width="3.7109375" bestFit="1" customWidth="1"/>
    <col min="2" max="2" width="10.85546875" bestFit="1" customWidth="1"/>
    <col min="3" max="14" width="4.140625" bestFit="1" customWidth="1"/>
    <col min="15" max="15" width="4.7109375" bestFit="1" customWidth="1"/>
    <col min="16" max="34" width="4.140625" bestFit="1" customWidth="1"/>
    <col min="35" max="35" width="5.7109375" bestFit="1" customWidth="1"/>
    <col min="36" max="36" width="5.7109375" customWidth="1"/>
    <col min="37" max="37" width="3.7109375" bestFit="1" customWidth="1"/>
    <col min="38" max="38" width="10.85546875" bestFit="1" customWidth="1"/>
    <col min="39" max="40" width="4.140625" bestFit="1" customWidth="1"/>
    <col min="41" max="41" width="4.7109375" bestFit="1" customWidth="1"/>
    <col min="42" max="51" width="4.140625" bestFit="1" customWidth="1"/>
    <col min="52" max="52" width="4.7109375" bestFit="1" customWidth="1"/>
    <col min="53" max="53" width="5.7109375" bestFit="1" customWidth="1"/>
    <col min="54" max="54" width="5.7109375" customWidth="1"/>
    <col min="55" max="55" width="3.7109375" bestFit="1" customWidth="1"/>
    <col min="56" max="56" width="10.85546875" bestFit="1" customWidth="1"/>
    <col min="57" max="61" width="4.7109375" bestFit="1" customWidth="1"/>
    <col min="62" max="62" width="4.140625" bestFit="1" customWidth="1"/>
    <col min="63" max="63" width="5.7109375" bestFit="1" customWidth="1"/>
    <col min="64" max="64" width="5.7109375" customWidth="1"/>
  </cols>
  <sheetData>
    <row r="3" spans="1:63" x14ac:dyDescent="0.25">
      <c r="C3" s="31" t="s">
        <v>92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62" t="s">
        <v>42</v>
      </c>
    </row>
    <row r="4" spans="1:63" x14ac:dyDescent="0.25">
      <c r="C4" s="44" t="s">
        <v>46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6"/>
      <c r="R4" s="47" t="s">
        <v>47</v>
      </c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9"/>
      <c r="AE4" s="50" t="s">
        <v>116</v>
      </c>
      <c r="AF4" s="51"/>
      <c r="AG4" s="51"/>
      <c r="AH4" s="52"/>
      <c r="AI4" s="62"/>
      <c r="AM4" s="31" t="s">
        <v>66</v>
      </c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E4" s="59" t="s">
        <v>81</v>
      </c>
      <c r="BF4" s="60"/>
      <c r="BG4" s="60"/>
      <c r="BH4" s="60"/>
      <c r="BI4" s="60"/>
      <c r="BJ4" s="60"/>
      <c r="BK4" s="61"/>
    </row>
    <row r="5" spans="1:63" ht="233.25" x14ac:dyDescent="0.25">
      <c r="C5" s="3" t="s">
        <v>108</v>
      </c>
      <c r="D5" s="11" t="s">
        <v>109</v>
      </c>
      <c r="E5" s="3" t="s">
        <v>93</v>
      </c>
      <c r="F5" s="11" t="s">
        <v>112</v>
      </c>
      <c r="G5" s="3" t="s">
        <v>94</v>
      </c>
      <c r="H5" s="11" t="s">
        <v>95</v>
      </c>
      <c r="I5" s="3" t="s">
        <v>110</v>
      </c>
      <c r="J5" s="11" t="s">
        <v>96</v>
      </c>
      <c r="K5" s="4" t="s">
        <v>113</v>
      </c>
      <c r="L5" s="11" t="s">
        <v>111</v>
      </c>
      <c r="M5" s="4" t="s">
        <v>18</v>
      </c>
      <c r="N5" s="11" t="s">
        <v>15</v>
      </c>
      <c r="O5" s="4" t="s">
        <v>102</v>
      </c>
      <c r="P5" s="11" t="s">
        <v>106</v>
      </c>
      <c r="Q5" s="4" t="s">
        <v>100</v>
      </c>
      <c r="R5" s="13" t="s">
        <v>21</v>
      </c>
      <c r="S5" s="3" t="s">
        <v>103</v>
      </c>
      <c r="T5" s="13" t="s">
        <v>43</v>
      </c>
      <c r="U5" s="4" t="s">
        <v>98</v>
      </c>
      <c r="V5" s="13" t="s">
        <v>101</v>
      </c>
      <c r="W5" s="4" t="s">
        <v>28</v>
      </c>
      <c r="X5" s="13" t="s">
        <v>29</v>
      </c>
      <c r="Y5" s="4" t="s">
        <v>115</v>
      </c>
      <c r="Z5" s="13" t="s">
        <v>107</v>
      </c>
      <c r="AA5" s="3" t="s">
        <v>24</v>
      </c>
      <c r="AB5" s="13" t="s">
        <v>44</v>
      </c>
      <c r="AC5" s="4" t="s">
        <v>114</v>
      </c>
      <c r="AD5" s="13" t="s">
        <v>105</v>
      </c>
      <c r="AE5" s="3" t="s">
        <v>99</v>
      </c>
      <c r="AF5" s="14" t="s">
        <v>97</v>
      </c>
      <c r="AG5" s="4" t="s">
        <v>104</v>
      </c>
      <c r="AH5" s="14" t="s">
        <v>37</v>
      </c>
      <c r="AI5" s="62"/>
      <c r="AM5" s="12" t="s">
        <v>52</v>
      </c>
      <c r="AN5" s="24" t="s">
        <v>53</v>
      </c>
      <c r="AO5" s="12" t="s">
        <v>54</v>
      </c>
      <c r="AP5" s="24" t="s">
        <v>55</v>
      </c>
      <c r="AQ5" s="12" t="s">
        <v>119</v>
      </c>
      <c r="AR5" s="24" t="s">
        <v>57</v>
      </c>
      <c r="AS5" s="12" t="s">
        <v>58</v>
      </c>
      <c r="AT5" s="24" t="s">
        <v>101</v>
      </c>
      <c r="AU5" s="12" t="s">
        <v>118</v>
      </c>
      <c r="AV5" s="24" t="s">
        <v>61</v>
      </c>
      <c r="AW5" s="12" t="s">
        <v>117</v>
      </c>
      <c r="AX5" s="24" t="s">
        <v>63</v>
      </c>
      <c r="AY5" s="12" t="s">
        <v>64</v>
      </c>
      <c r="AZ5" s="24" t="s">
        <v>65</v>
      </c>
      <c r="BA5" s="63" t="s">
        <v>42</v>
      </c>
      <c r="BE5" s="12" t="s">
        <v>120</v>
      </c>
      <c r="BF5" s="24" t="s">
        <v>121</v>
      </c>
      <c r="BG5" s="12" t="s">
        <v>122</v>
      </c>
      <c r="BH5" s="24" t="s">
        <v>123</v>
      </c>
      <c r="BI5" s="12" t="s">
        <v>124</v>
      </c>
      <c r="BJ5" s="24" t="s">
        <v>125</v>
      </c>
      <c r="BK5" s="63" t="s">
        <v>42</v>
      </c>
    </row>
    <row r="6" spans="1:63" ht="15" customHeight="1" x14ac:dyDescent="0.25">
      <c r="A6" s="32">
        <v>2015</v>
      </c>
      <c r="B6" s="5" t="s">
        <v>0</v>
      </c>
      <c r="C6" s="40">
        <v>0</v>
      </c>
      <c r="D6" s="40">
        <v>1</v>
      </c>
      <c r="E6" s="40">
        <v>0</v>
      </c>
      <c r="F6" s="40">
        <v>1</v>
      </c>
      <c r="G6" s="40">
        <v>2</v>
      </c>
      <c r="H6" s="40">
        <v>2</v>
      </c>
      <c r="I6" s="40">
        <v>0</v>
      </c>
      <c r="J6" s="40">
        <v>1</v>
      </c>
      <c r="K6" s="41">
        <v>1</v>
      </c>
      <c r="L6" s="40">
        <v>1</v>
      </c>
      <c r="M6" s="40">
        <v>0</v>
      </c>
      <c r="N6" s="40">
        <v>2</v>
      </c>
      <c r="O6" s="40">
        <v>25</v>
      </c>
      <c r="P6" s="41">
        <v>0</v>
      </c>
      <c r="Q6" s="40">
        <v>2</v>
      </c>
      <c r="R6" s="40">
        <v>0</v>
      </c>
      <c r="S6" s="40">
        <v>4</v>
      </c>
      <c r="T6" s="40">
        <v>0</v>
      </c>
      <c r="U6" s="40">
        <v>0</v>
      </c>
      <c r="V6" s="40">
        <v>2</v>
      </c>
      <c r="W6" s="40">
        <v>0</v>
      </c>
      <c r="X6" s="40">
        <v>0</v>
      </c>
      <c r="Y6" s="41">
        <v>0</v>
      </c>
      <c r="Z6" s="41">
        <v>1</v>
      </c>
      <c r="AA6" s="40">
        <v>1</v>
      </c>
      <c r="AB6" s="40">
        <v>0</v>
      </c>
      <c r="AC6" s="41">
        <v>1</v>
      </c>
      <c r="AD6" s="41">
        <v>3</v>
      </c>
      <c r="AE6" s="40">
        <v>0</v>
      </c>
      <c r="AF6" s="40">
        <v>5</v>
      </c>
      <c r="AG6" s="41">
        <v>1</v>
      </c>
      <c r="AH6" s="41">
        <v>0</v>
      </c>
      <c r="AI6" s="56">
        <f>SUM(C6:AH6)</f>
        <v>56</v>
      </c>
      <c r="AK6" s="32">
        <v>2015</v>
      </c>
      <c r="AL6" s="5" t="s">
        <v>0</v>
      </c>
      <c r="AM6" s="41">
        <v>1</v>
      </c>
      <c r="AN6" s="41">
        <v>2</v>
      </c>
      <c r="AO6" s="41">
        <v>38</v>
      </c>
      <c r="AP6" s="41">
        <v>0</v>
      </c>
      <c r="AQ6" s="41">
        <v>0</v>
      </c>
      <c r="AR6" s="41">
        <v>6</v>
      </c>
      <c r="AS6" s="41">
        <v>3</v>
      </c>
      <c r="AT6" s="41">
        <v>0</v>
      </c>
      <c r="AU6" s="41">
        <v>0</v>
      </c>
      <c r="AV6" s="41">
        <v>1</v>
      </c>
      <c r="AW6" s="41">
        <v>0</v>
      </c>
      <c r="AX6" s="41">
        <v>0</v>
      </c>
      <c r="AY6" s="41">
        <v>2</v>
      </c>
      <c r="AZ6" s="41">
        <v>6</v>
      </c>
      <c r="BA6" s="19">
        <f>SUM(AM6:AZ6)</f>
        <v>59</v>
      </c>
      <c r="BC6" s="32">
        <v>2015</v>
      </c>
      <c r="BD6" s="5" t="s">
        <v>0</v>
      </c>
      <c r="BE6" s="41">
        <v>7</v>
      </c>
      <c r="BF6" s="41">
        <v>14</v>
      </c>
      <c r="BG6" s="41">
        <v>17</v>
      </c>
      <c r="BH6" s="41">
        <v>8</v>
      </c>
      <c r="BI6" s="41">
        <v>10</v>
      </c>
      <c r="BJ6" s="41">
        <v>15</v>
      </c>
      <c r="BK6" s="19">
        <f>SUM(BE6:BJ6)</f>
        <v>71</v>
      </c>
    </row>
    <row r="7" spans="1:63" ht="15" customHeight="1" x14ac:dyDescent="0.25">
      <c r="A7" s="32"/>
      <c r="B7" s="1" t="s">
        <v>1</v>
      </c>
      <c r="C7" s="42">
        <v>0</v>
      </c>
      <c r="D7" s="42">
        <v>2</v>
      </c>
      <c r="E7" s="42">
        <v>0</v>
      </c>
      <c r="F7" s="42">
        <v>0</v>
      </c>
      <c r="G7" s="42">
        <v>1</v>
      </c>
      <c r="H7" s="42">
        <v>2</v>
      </c>
      <c r="I7" s="42">
        <v>1</v>
      </c>
      <c r="J7" s="43">
        <v>0</v>
      </c>
      <c r="K7" s="42">
        <v>2</v>
      </c>
      <c r="L7" s="42">
        <v>2</v>
      </c>
      <c r="M7" s="42">
        <v>1</v>
      </c>
      <c r="N7" s="42">
        <v>2</v>
      </c>
      <c r="O7" s="42">
        <v>66</v>
      </c>
      <c r="P7" s="42">
        <v>0</v>
      </c>
      <c r="Q7" s="42">
        <v>0</v>
      </c>
      <c r="R7" s="42">
        <v>0</v>
      </c>
      <c r="S7" s="43">
        <v>5</v>
      </c>
      <c r="T7" s="43">
        <v>1</v>
      </c>
      <c r="U7" s="42">
        <v>0</v>
      </c>
      <c r="V7" s="42">
        <v>1</v>
      </c>
      <c r="W7" s="42">
        <v>0</v>
      </c>
      <c r="X7" s="43">
        <v>1</v>
      </c>
      <c r="Y7" s="42">
        <v>0</v>
      </c>
      <c r="Z7" s="42">
        <v>10</v>
      </c>
      <c r="AA7" s="42">
        <v>0</v>
      </c>
      <c r="AB7" s="42">
        <v>1</v>
      </c>
      <c r="AC7" s="42">
        <v>1</v>
      </c>
      <c r="AD7" s="42">
        <v>13</v>
      </c>
      <c r="AE7" s="42">
        <v>1</v>
      </c>
      <c r="AF7" s="42">
        <v>2</v>
      </c>
      <c r="AG7" s="42">
        <v>1</v>
      </c>
      <c r="AH7" s="42">
        <v>4</v>
      </c>
      <c r="AI7" s="57">
        <f>SUM(C7:AH7)</f>
        <v>120</v>
      </c>
      <c r="AK7" s="32"/>
      <c r="AL7" s="1" t="s">
        <v>1</v>
      </c>
      <c r="AM7" s="42">
        <v>1</v>
      </c>
      <c r="AN7" s="42">
        <v>1</v>
      </c>
      <c r="AO7" s="42">
        <v>77</v>
      </c>
      <c r="AP7" s="42">
        <v>12</v>
      </c>
      <c r="AQ7" s="42">
        <v>0</v>
      </c>
      <c r="AR7" s="42">
        <v>8</v>
      </c>
      <c r="AS7" s="42">
        <v>3</v>
      </c>
      <c r="AT7" s="42">
        <v>1</v>
      </c>
      <c r="AU7" s="42">
        <v>2</v>
      </c>
      <c r="AV7" s="42">
        <v>1</v>
      </c>
      <c r="AW7" s="42">
        <v>2</v>
      </c>
      <c r="AX7" s="42">
        <v>3</v>
      </c>
      <c r="AY7" s="42">
        <v>2</v>
      </c>
      <c r="AZ7" s="42">
        <v>21</v>
      </c>
      <c r="BA7" s="18">
        <f>SUM(AM7:AZ7)</f>
        <v>134</v>
      </c>
      <c r="BC7" s="32"/>
      <c r="BD7" s="1" t="s">
        <v>1</v>
      </c>
      <c r="BE7" s="42">
        <v>29</v>
      </c>
      <c r="BF7" s="42">
        <v>11</v>
      </c>
      <c r="BG7" s="42">
        <v>63</v>
      </c>
      <c r="BH7" s="42">
        <v>4</v>
      </c>
      <c r="BI7" s="42">
        <v>20</v>
      </c>
      <c r="BJ7" s="42">
        <v>15</v>
      </c>
      <c r="BK7" s="18">
        <f>SUM(BE7:BJ7)</f>
        <v>142</v>
      </c>
    </row>
    <row r="8" spans="1:63" x14ac:dyDescent="0.25">
      <c r="A8" s="32"/>
      <c r="B8" s="5" t="s">
        <v>2</v>
      </c>
      <c r="C8" s="40">
        <v>0</v>
      </c>
      <c r="D8" s="41">
        <v>7</v>
      </c>
      <c r="E8" s="40">
        <v>0</v>
      </c>
      <c r="F8" s="41">
        <v>1</v>
      </c>
      <c r="G8" s="41">
        <v>0</v>
      </c>
      <c r="H8" s="41">
        <v>2</v>
      </c>
      <c r="I8" s="41">
        <v>5</v>
      </c>
      <c r="J8" s="41">
        <v>1</v>
      </c>
      <c r="K8" s="41">
        <v>3</v>
      </c>
      <c r="L8" s="41">
        <v>0</v>
      </c>
      <c r="M8" s="41">
        <v>1</v>
      </c>
      <c r="N8" s="41">
        <v>3</v>
      </c>
      <c r="O8" s="41">
        <v>23</v>
      </c>
      <c r="P8" s="41">
        <v>0</v>
      </c>
      <c r="Q8" s="41">
        <v>0</v>
      </c>
      <c r="R8" s="40">
        <v>0</v>
      </c>
      <c r="S8" s="41">
        <v>5</v>
      </c>
      <c r="T8" s="41">
        <v>0</v>
      </c>
      <c r="U8" s="41">
        <v>0</v>
      </c>
      <c r="V8" s="41">
        <v>3</v>
      </c>
      <c r="W8" s="41">
        <v>1</v>
      </c>
      <c r="X8" s="41">
        <v>3</v>
      </c>
      <c r="Y8" s="41">
        <v>2</v>
      </c>
      <c r="Z8" s="41">
        <v>4</v>
      </c>
      <c r="AA8" s="41">
        <v>2</v>
      </c>
      <c r="AB8" s="41">
        <v>0</v>
      </c>
      <c r="AC8" s="41">
        <v>1</v>
      </c>
      <c r="AD8" s="41">
        <v>6</v>
      </c>
      <c r="AE8" s="41">
        <v>1</v>
      </c>
      <c r="AF8" s="41">
        <v>1</v>
      </c>
      <c r="AG8" s="41">
        <v>1</v>
      </c>
      <c r="AH8" s="41">
        <v>1</v>
      </c>
      <c r="AI8" s="56">
        <f t="shared" ref="AI8:AI17" si="0">SUM(C8:AH8)</f>
        <v>77</v>
      </c>
      <c r="AK8" s="32"/>
      <c r="AL8" s="5" t="s">
        <v>2</v>
      </c>
      <c r="AM8" s="41">
        <v>1</v>
      </c>
      <c r="AN8" s="41">
        <v>3</v>
      </c>
      <c r="AO8" s="41">
        <v>38</v>
      </c>
      <c r="AP8" s="41">
        <v>7</v>
      </c>
      <c r="AQ8" s="41">
        <v>1</v>
      </c>
      <c r="AR8" s="41">
        <v>4</v>
      </c>
      <c r="AS8" s="41">
        <v>3</v>
      </c>
      <c r="AT8" s="41">
        <v>1</v>
      </c>
      <c r="AU8" s="41">
        <v>0</v>
      </c>
      <c r="AV8" s="41">
        <v>0</v>
      </c>
      <c r="AW8" s="41">
        <v>0</v>
      </c>
      <c r="AX8" s="41">
        <v>1</v>
      </c>
      <c r="AY8" s="41">
        <v>4</v>
      </c>
      <c r="AZ8" s="41">
        <v>12</v>
      </c>
      <c r="BA8" s="19">
        <f t="shared" ref="BA8:BA17" si="1">SUM(AM8:AZ8)</f>
        <v>75</v>
      </c>
      <c r="BC8" s="32"/>
      <c r="BD8" s="5" t="s">
        <v>2</v>
      </c>
      <c r="BE8" s="41">
        <v>14</v>
      </c>
      <c r="BF8" s="41">
        <v>12</v>
      </c>
      <c r="BG8" s="41">
        <v>21</v>
      </c>
      <c r="BH8" s="41">
        <v>7</v>
      </c>
      <c r="BI8" s="41">
        <v>18</v>
      </c>
      <c r="BJ8" s="41">
        <v>5</v>
      </c>
      <c r="BK8" s="19">
        <f t="shared" ref="BK8:BK17" si="2">SUM(BE8:BJ8)</f>
        <v>77</v>
      </c>
    </row>
    <row r="9" spans="1:63" x14ac:dyDescent="0.25">
      <c r="A9" s="32"/>
      <c r="B9" s="1" t="s">
        <v>3</v>
      </c>
      <c r="C9" s="42">
        <v>0</v>
      </c>
      <c r="D9" s="42">
        <v>2</v>
      </c>
      <c r="E9" s="42">
        <v>0</v>
      </c>
      <c r="F9" s="42">
        <v>1</v>
      </c>
      <c r="G9" s="42">
        <v>1</v>
      </c>
      <c r="H9" s="42">
        <v>1</v>
      </c>
      <c r="I9" s="42">
        <v>1</v>
      </c>
      <c r="J9" s="43">
        <v>0</v>
      </c>
      <c r="K9" s="42">
        <v>0</v>
      </c>
      <c r="L9" s="42">
        <v>0</v>
      </c>
      <c r="M9" s="42">
        <v>1</v>
      </c>
      <c r="N9" s="42">
        <v>1</v>
      </c>
      <c r="O9" s="42">
        <v>20</v>
      </c>
      <c r="P9" s="42">
        <v>1</v>
      </c>
      <c r="Q9" s="42">
        <v>0</v>
      </c>
      <c r="R9" s="42">
        <v>0</v>
      </c>
      <c r="S9" s="43">
        <v>4</v>
      </c>
      <c r="T9" s="43">
        <v>0</v>
      </c>
      <c r="U9" s="42">
        <v>2</v>
      </c>
      <c r="V9" s="42">
        <v>4</v>
      </c>
      <c r="W9" s="42">
        <v>1</v>
      </c>
      <c r="X9" s="43">
        <v>4</v>
      </c>
      <c r="Y9" s="42">
        <v>1</v>
      </c>
      <c r="Z9" s="42">
        <v>9</v>
      </c>
      <c r="AA9" s="42">
        <v>0</v>
      </c>
      <c r="AB9" s="42">
        <v>1</v>
      </c>
      <c r="AC9" s="42">
        <v>2</v>
      </c>
      <c r="AD9" s="42">
        <v>5</v>
      </c>
      <c r="AE9" s="42">
        <v>1</v>
      </c>
      <c r="AF9" s="42">
        <v>0</v>
      </c>
      <c r="AG9" s="42">
        <v>1</v>
      </c>
      <c r="AH9" s="42">
        <v>2</v>
      </c>
      <c r="AI9" s="57">
        <f t="shared" si="0"/>
        <v>66</v>
      </c>
      <c r="AK9" s="32"/>
      <c r="AL9" s="1" t="s">
        <v>3</v>
      </c>
      <c r="AM9" s="42">
        <v>3</v>
      </c>
      <c r="AN9" s="42">
        <v>3</v>
      </c>
      <c r="AO9" s="42">
        <v>28</v>
      </c>
      <c r="AP9" s="42">
        <v>7</v>
      </c>
      <c r="AQ9" s="42">
        <v>0</v>
      </c>
      <c r="AR9" s="42">
        <v>5</v>
      </c>
      <c r="AS9" s="42">
        <v>5</v>
      </c>
      <c r="AT9" s="42">
        <v>1</v>
      </c>
      <c r="AU9" s="42">
        <v>0</v>
      </c>
      <c r="AV9" s="42">
        <v>0</v>
      </c>
      <c r="AW9" s="42">
        <v>1</v>
      </c>
      <c r="AX9" s="42">
        <v>2</v>
      </c>
      <c r="AY9" s="42">
        <v>3</v>
      </c>
      <c r="AZ9" s="42">
        <v>6</v>
      </c>
      <c r="BA9" s="18">
        <f t="shared" si="1"/>
        <v>64</v>
      </c>
      <c r="BC9" s="32"/>
      <c r="BD9" s="1" t="s">
        <v>3</v>
      </c>
      <c r="BE9" s="42">
        <v>14</v>
      </c>
      <c r="BF9" s="42">
        <v>5</v>
      </c>
      <c r="BG9" s="42">
        <v>21</v>
      </c>
      <c r="BH9" s="42">
        <v>16</v>
      </c>
      <c r="BI9" s="42">
        <v>4</v>
      </c>
      <c r="BJ9" s="42">
        <v>6</v>
      </c>
      <c r="BK9" s="18">
        <f t="shared" si="2"/>
        <v>66</v>
      </c>
    </row>
    <row r="10" spans="1:63" x14ac:dyDescent="0.25">
      <c r="A10" s="32"/>
      <c r="B10" s="5" t="s">
        <v>4</v>
      </c>
      <c r="C10" s="40">
        <v>0</v>
      </c>
      <c r="D10" s="41">
        <v>2</v>
      </c>
      <c r="E10" s="40">
        <v>0</v>
      </c>
      <c r="F10" s="41">
        <v>2</v>
      </c>
      <c r="G10" s="41">
        <v>0</v>
      </c>
      <c r="H10" s="41">
        <v>1</v>
      </c>
      <c r="I10" s="41">
        <v>0</v>
      </c>
      <c r="J10" s="41">
        <v>0</v>
      </c>
      <c r="K10" s="41">
        <v>2</v>
      </c>
      <c r="L10" s="41">
        <v>1</v>
      </c>
      <c r="M10" s="41">
        <v>7</v>
      </c>
      <c r="N10" s="41">
        <v>3</v>
      </c>
      <c r="O10" s="41">
        <v>22</v>
      </c>
      <c r="P10" s="41">
        <v>0</v>
      </c>
      <c r="Q10" s="41">
        <v>0</v>
      </c>
      <c r="R10" s="40">
        <v>0</v>
      </c>
      <c r="S10" s="41">
        <v>2</v>
      </c>
      <c r="T10" s="41">
        <v>0</v>
      </c>
      <c r="U10" s="41">
        <v>0</v>
      </c>
      <c r="V10" s="41">
        <v>1</v>
      </c>
      <c r="W10" s="41">
        <v>1</v>
      </c>
      <c r="X10" s="41">
        <v>1</v>
      </c>
      <c r="Y10" s="41">
        <v>0</v>
      </c>
      <c r="Z10" s="41">
        <v>6</v>
      </c>
      <c r="AA10" s="41">
        <v>0</v>
      </c>
      <c r="AB10" s="41">
        <v>0</v>
      </c>
      <c r="AC10" s="41">
        <v>0</v>
      </c>
      <c r="AD10" s="41">
        <v>4</v>
      </c>
      <c r="AE10" s="41">
        <v>1</v>
      </c>
      <c r="AF10" s="41">
        <v>0</v>
      </c>
      <c r="AG10" s="41">
        <v>2</v>
      </c>
      <c r="AH10" s="41">
        <v>4</v>
      </c>
      <c r="AI10" s="56">
        <f t="shared" si="0"/>
        <v>62</v>
      </c>
      <c r="AK10" s="32"/>
      <c r="AL10" s="5" t="s">
        <v>4</v>
      </c>
      <c r="AM10" s="41">
        <v>0</v>
      </c>
      <c r="AN10" s="41">
        <v>1</v>
      </c>
      <c r="AO10" s="41">
        <v>28</v>
      </c>
      <c r="AP10" s="41">
        <v>7</v>
      </c>
      <c r="AQ10" s="41">
        <v>0</v>
      </c>
      <c r="AR10" s="41">
        <v>1</v>
      </c>
      <c r="AS10" s="41">
        <v>2</v>
      </c>
      <c r="AT10" s="41">
        <v>1</v>
      </c>
      <c r="AU10" s="41">
        <v>0</v>
      </c>
      <c r="AV10" s="41">
        <v>0</v>
      </c>
      <c r="AW10" s="41">
        <v>0</v>
      </c>
      <c r="AX10" s="41">
        <v>0</v>
      </c>
      <c r="AY10" s="41">
        <v>9</v>
      </c>
      <c r="AZ10" s="41">
        <v>13</v>
      </c>
      <c r="BA10" s="19">
        <f t="shared" si="1"/>
        <v>62</v>
      </c>
      <c r="BC10" s="32"/>
      <c r="BD10" s="5" t="s">
        <v>4</v>
      </c>
      <c r="BE10" s="41">
        <v>8</v>
      </c>
      <c r="BF10" s="41">
        <v>4</v>
      </c>
      <c r="BG10" s="41">
        <v>19</v>
      </c>
      <c r="BH10" s="41">
        <v>20</v>
      </c>
      <c r="BI10" s="41">
        <v>10</v>
      </c>
      <c r="BJ10" s="41">
        <v>1</v>
      </c>
      <c r="BK10" s="19">
        <f t="shared" si="2"/>
        <v>62</v>
      </c>
    </row>
    <row r="11" spans="1:63" x14ac:dyDescent="0.25">
      <c r="A11" s="32"/>
      <c r="B11" s="1" t="s">
        <v>5</v>
      </c>
      <c r="C11" s="42">
        <v>0</v>
      </c>
      <c r="D11" s="42">
        <v>1</v>
      </c>
      <c r="E11" s="42">
        <v>1</v>
      </c>
      <c r="F11" s="42">
        <v>4</v>
      </c>
      <c r="G11" s="42">
        <v>0</v>
      </c>
      <c r="H11" s="42">
        <v>1</v>
      </c>
      <c r="I11" s="42">
        <v>0</v>
      </c>
      <c r="J11" s="43">
        <v>0</v>
      </c>
      <c r="K11" s="42">
        <v>0</v>
      </c>
      <c r="L11" s="42">
        <v>0</v>
      </c>
      <c r="M11" s="42">
        <v>1</v>
      </c>
      <c r="N11" s="42">
        <v>1</v>
      </c>
      <c r="O11" s="42">
        <v>16</v>
      </c>
      <c r="P11" s="42">
        <v>0</v>
      </c>
      <c r="Q11" s="42">
        <v>0</v>
      </c>
      <c r="R11" s="42">
        <v>0</v>
      </c>
      <c r="S11" s="43">
        <v>1</v>
      </c>
      <c r="T11" s="43">
        <v>0</v>
      </c>
      <c r="U11" s="42">
        <v>0</v>
      </c>
      <c r="V11" s="42">
        <v>1</v>
      </c>
      <c r="W11" s="42">
        <v>0</v>
      </c>
      <c r="X11" s="43">
        <v>1</v>
      </c>
      <c r="Y11" s="42">
        <v>1</v>
      </c>
      <c r="Z11" s="42">
        <v>6</v>
      </c>
      <c r="AA11" s="42">
        <v>1</v>
      </c>
      <c r="AB11" s="42">
        <v>0</v>
      </c>
      <c r="AC11" s="42">
        <v>0</v>
      </c>
      <c r="AD11" s="42">
        <v>6</v>
      </c>
      <c r="AE11" s="42">
        <v>0</v>
      </c>
      <c r="AF11" s="42">
        <v>5</v>
      </c>
      <c r="AG11" s="42">
        <v>0</v>
      </c>
      <c r="AH11" s="42">
        <v>0</v>
      </c>
      <c r="AI11" s="57">
        <f t="shared" si="0"/>
        <v>47</v>
      </c>
      <c r="AK11" s="32"/>
      <c r="AL11" s="1" t="s">
        <v>5</v>
      </c>
      <c r="AM11" s="42">
        <v>0</v>
      </c>
      <c r="AN11" s="42">
        <v>3</v>
      </c>
      <c r="AO11" s="42">
        <v>16</v>
      </c>
      <c r="AP11" s="42">
        <v>4</v>
      </c>
      <c r="AQ11" s="42">
        <v>0</v>
      </c>
      <c r="AR11" s="42">
        <v>3</v>
      </c>
      <c r="AS11" s="42">
        <v>6</v>
      </c>
      <c r="AT11" s="42">
        <v>0</v>
      </c>
      <c r="AU11" s="42">
        <v>0</v>
      </c>
      <c r="AV11" s="42">
        <v>0</v>
      </c>
      <c r="AW11" s="42">
        <v>1</v>
      </c>
      <c r="AX11" s="42">
        <v>0</v>
      </c>
      <c r="AY11" s="42">
        <v>1</v>
      </c>
      <c r="AZ11" s="42">
        <v>4</v>
      </c>
      <c r="BA11" s="18">
        <f t="shared" si="1"/>
        <v>38</v>
      </c>
      <c r="BC11" s="32"/>
      <c r="BD11" s="1" t="s">
        <v>5</v>
      </c>
      <c r="BE11" s="42">
        <v>4</v>
      </c>
      <c r="BF11" s="42">
        <v>9</v>
      </c>
      <c r="BG11" s="42">
        <v>8</v>
      </c>
      <c r="BH11" s="42">
        <v>6</v>
      </c>
      <c r="BI11" s="42">
        <v>9</v>
      </c>
      <c r="BJ11" s="42">
        <v>15</v>
      </c>
      <c r="BK11" s="18">
        <f t="shared" si="2"/>
        <v>51</v>
      </c>
    </row>
    <row r="12" spans="1:63" ht="15" customHeight="1" x14ac:dyDescent="0.25">
      <c r="A12" s="33">
        <v>2016</v>
      </c>
      <c r="B12" s="5" t="s">
        <v>6</v>
      </c>
      <c r="C12" s="40">
        <v>0</v>
      </c>
      <c r="D12" s="41">
        <v>3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6</v>
      </c>
      <c r="L12" s="41">
        <v>2</v>
      </c>
      <c r="M12" s="41">
        <v>0</v>
      </c>
      <c r="N12" s="41">
        <v>2</v>
      </c>
      <c r="O12" s="41">
        <v>34</v>
      </c>
      <c r="P12" s="41">
        <v>1</v>
      </c>
      <c r="Q12" s="41">
        <v>0</v>
      </c>
      <c r="R12" s="40">
        <v>0</v>
      </c>
      <c r="S12" s="41">
        <v>1</v>
      </c>
      <c r="T12" s="41">
        <v>1</v>
      </c>
      <c r="U12" s="41">
        <v>0</v>
      </c>
      <c r="V12" s="41">
        <v>1</v>
      </c>
      <c r="W12" s="41">
        <v>0</v>
      </c>
      <c r="X12" s="41">
        <v>1</v>
      </c>
      <c r="Y12" s="41"/>
      <c r="Z12" s="41">
        <v>6</v>
      </c>
      <c r="AA12" s="41">
        <v>1</v>
      </c>
      <c r="AB12" s="41">
        <v>0</v>
      </c>
      <c r="AC12" s="41">
        <v>0</v>
      </c>
      <c r="AD12" s="41">
        <v>9</v>
      </c>
      <c r="AE12" s="41">
        <v>0</v>
      </c>
      <c r="AF12" s="41">
        <v>4</v>
      </c>
      <c r="AG12" s="41">
        <v>0</v>
      </c>
      <c r="AH12" s="41">
        <v>5</v>
      </c>
      <c r="AI12" s="56">
        <f t="shared" si="0"/>
        <v>77</v>
      </c>
      <c r="AK12" s="33">
        <v>2016</v>
      </c>
      <c r="AL12" s="5" t="s">
        <v>6</v>
      </c>
      <c r="AM12" s="41">
        <v>3</v>
      </c>
      <c r="AN12" s="41">
        <v>2</v>
      </c>
      <c r="AO12" s="41">
        <v>38</v>
      </c>
      <c r="AP12" s="41">
        <v>2</v>
      </c>
      <c r="AQ12" s="41">
        <v>0</v>
      </c>
      <c r="AR12" s="41">
        <v>6</v>
      </c>
      <c r="AS12" s="41">
        <v>1</v>
      </c>
      <c r="AT12" s="41">
        <v>0</v>
      </c>
      <c r="AU12" s="41">
        <v>0</v>
      </c>
      <c r="AV12" s="41">
        <v>0</v>
      </c>
      <c r="AW12" s="41">
        <v>1</v>
      </c>
      <c r="AX12" s="41">
        <v>2</v>
      </c>
      <c r="AY12" s="41">
        <v>1</v>
      </c>
      <c r="AZ12" s="41">
        <v>20</v>
      </c>
      <c r="BA12" s="19">
        <f t="shared" si="1"/>
        <v>76</v>
      </c>
      <c r="BC12" s="33">
        <v>2016</v>
      </c>
      <c r="BD12" s="5" t="s">
        <v>6</v>
      </c>
      <c r="BE12" s="41">
        <v>30</v>
      </c>
      <c r="BF12" s="41">
        <v>5</v>
      </c>
      <c r="BG12" s="41">
        <v>26</v>
      </c>
      <c r="BH12" s="41">
        <v>1</v>
      </c>
      <c r="BI12" s="41">
        <v>6</v>
      </c>
      <c r="BJ12" s="41">
        <v>1</v>
      </c>
      <c r="BK12" s="19">
        <f t="shared" si="2"/>
        <v>69</v>
      </c>
    </row>
    <row r="13" spans="1:63" x14ac:dyDescent="0.25">
      <c r="A13" s="33"/>
      <c r="B13" s="1" t="s">
        <v>7</v>
      </c>
      <c r="C13" s="42">
        <v>0</v>
      </c>
      <c r="D13" s="42">
        <v>4</v>
      </c>
      <c r="E13" s="42">
        <v>0</v>
      </c>
      <c r="F13" s="42">
        <v>3</v>
      </c>
      <c r="G13" s="42">
        <v>0</v>
      </c>
      <c r="H13" s="42">
        <v>0</v>
      </c>
      <c r="I13" s="42">
        <v>2</v>
      </c>
      <c r="J13" s="42">
        <v>1</v>
      </c>
      <c r="K13" s="42">
        <v>0</v>
      </c>
      <c r="L13" s="42">
        <v>2</v>
      </c>
      <c r="M13" s="42">
        <v>0</v>
      </c>
      <c r="N13" s="42">
        <v>1</v>
      </c>
      <c r="O13" s="42">
        <v>35</v>
      </c>
      <c r="P13" s="42">
        <v>1</v>
      </c>
      <c r="Q13" s="42">
        <v>0</v>
      </c>
      <c r="R13" s="42">
        <v>1</v>
      </c>
      <c r="S13" s="42">
        <v>5</v>
      </c>
      <c r="T13" s="42">
        <v>2</v>
      </c>
      <c r="U13" s="42">
        <v>0</v>
      </c>
      <c r="V13" s="42">
        <v>0</v>
      </c>
      <c r="W13" s="42">
        <v>0</v>
      </c>
      <c r="X13" s="42">
        <v>1</v>
      </c>
      <c r="Y13" s="42">
        <v>1</v>
      </c>
      <c r="Z13" s="42">
        <v>7</v>
      </c>
      <c r="AA13" s="42">
        <v>1</v>
      </c>
      <c r="AB13" s="42">
        <v>0</v>
      </c>
      <c r="AC13" s="42">
        <v>4</v>
      </c>
      <c r="AD13" s="42">
        <v>4</v>
      </c>
      <c r="AE13" s="42">
        <v>1</v>
      </c>
      <c r="AF13" s="42">
        <v>1</v>
      </c>
      <c r="AG13" s="42">
        <v>0</v>
      </c>
      <c r="AH13" s="42">
        <v>3</v>
      </c>
      <c r="AI13" s="57">
        <f t="shared" si="0"/>
        <v>80</v>
      </c>
      <c r="AK13" s="33"/>
      <c r="AL13" s="1" t="s">
        <v>7</v>
      </c>
      <c r="AM13" s="42">
        <v>6</v>
      </c>
      <c r="AN13" s="42">
        <v>2</v>
      </c>
      <c r="AO13" s="42">
        <v>37</v>
      </c>
      <c r="AP13" s="42">
        <v>0</v>
      </c>
      <c r="AQ13" s="42">
        <v>0</v>
      </c>
      <c r="AR13" s="42">
        <v>13</v>
      </c>
      <c r="AS13" s="42">
        <v>6</v>
      </c>
      <c r="AT13" s="42">
        <v>0</v>
      </c>
      <c r="AU13" s="42">
        <v>0</v>
      </c>
      <c r="AV13" s="42">
        <v>0</v>
      </c>
      <c r="AW13" s="42">
        <v>0</v>
      </c>
      <c r="AX13" s="42">
        <v>1</v>
      </c>
      <c r="AY13" s="42">
        <v>1</v>
      </c>
      <c r="AZ13" s="42">
        <v>10</v>
      </c>
      <c r="BA13" s="18">
        <f t="shared" si="1"/>
        <v>76</v>
      </c>
      <c r="BC13" s="33"/>
      <c r="BD13" s="1" t="s">
        <v>7</v>
      </c>
      <c r="BE13" s="42">
        <v>18</v>
      </c>
      <c r="BF13" s="42">
        <v>8</v>
      </c>
      <c r="BG13" s="42">
        <v>27</v>
      </c>
      <c r="BH13" s="42">
        <v>6</v>
      </c>
      <c r="BI13" s="42">
        <v>9</v>
      </c>
      <c r="BJ13" s="42">
        <v>15</v>
      </c>
      <c r="BK13" s="18">
        <f t="shared" si="2"/>
        <v>83</v>
      </c>
    </row>
    <row r="14" spans="1:63" x14ac:dyDescent="0.25">
      <c r="A14" s="33"/>
      <c r="B14" s="5" t="s">
        <v>8</v>
      </c>
      <c r="C14" s="40">
        <v>0</v>
      </c>
      <c r="D14" s="41">
        <v>1</v>
      </c>
      <c r="E14" s="41">
        <v>0</v>
      </c>
      <c r="F14" s="41">
        <v>3</v>
      </c>
      <c r="G14" s="41">
        <v>1</v>
      </c>
      <c r="H14" s="41">
        <v>3</v>
      </c>
      <c r="I14" s="41">
        <v>0</v>
      </c>
      <c r="J14" s="41">
        <v>0</v>
      </c>
      <c r="K14" s="41">
        <v>5</v>
      </c>
      <c r="L14" s="41">
        <v>3</v>
      </c>
      <c r="M14" s="41">
        <v>0</v>
      </c>
      <c r="N14" s="41">
        <v>1</v>
      </c>
      <c r="O14" s="41">
        <v>24</v>
      </c>
      <c r="P14" s="41">
        <v>0</v>
      </c>
      <c r="Q14" s="41">
        <v>0</v>
      </c>
      <c r="R14" s="41">
        <v>0</v>
      </c>
      <c r="S14" s="41">
        <v>8</v>
      </c>
      <c r="T14" s="41">
        <v>1</v>
      </c>
      <c r="U14" s="41">
        <v>0</v>
      </c>
      <c r="V14" s="41">
        <v>0</v>
      </c>
      <c r="W14" s="41">
        <v>1</v>
      </c>
      <c r="X14" s="41">
        <v>1</v>
      </c>
      <c r="Y14" s="41">
        <v>3</v>
      </c>
      <c r="Z14" s="41">
        <v>6</v>
      </c>
      <c r="AA14" s="41">
        <v>3</v>
      </c>
      <c r="AB14" s="41">
        <v>0</v>
      </c>
      <c r="AC14" s="41">
        <v>1</v>
      </c>
      <c r="AD14" s="41">
        <v>3</v>
      </c>
      <c r="AE14" s="41">
        <v>0</v>
      </c>
      <c r="AF14" s="41">
        <v>0</v>
      </c>
      <c r="AG14" s="41">
        <v>0</v>
      </c>
      <c r="AH14" s="41">
        <v>3</v>
      </c>
      <c r="AI14" s="56">
        <f t="shared" si="0"/>
        <v>71</v>
      </c>
      <c r="AK14" s="33"/>
      <c r="AL14" s="5" t="s">
        <v>8</v>
      </c>
      <c r="AM14" s="41">
        <v>1</v>
      </c>
      <c r="AN14" s="41">
        <v>2</v>
      </c>
      <c r="AO14" s="41">
        <v>30</v>
      </c>
      <c r="AP14" s="41">
        <v>2</v>
      </c>
      <c r="AQ14" s="41">
        <v>0</v>
      </c>
      <c r="AR14" s="41">
        <v>6</v>
      </c>
      <c r="AS14" s="41">
        <v>6</v>
      </c>
      <c r="AT14" s="41">
        <v>1</v>
      </c>
      <c r="AU14" s="41">
        <v>0</v>
      </c>
      <c r="AV14" s="41">
        <v>0</v>
      </c>
      <c r="AW14" s="41">
        <v>1</v>
      </c>
      <c r="AX14" s="41">
        <v>1</v>
      </c>
      <c r="AY14" s="41">
        <v>4</v>
      </c>
      <c r="AZ14" s="41">
        <v>11</v>
      </c>
      <c r="BA14" s="19">
        <f t="shared" si="1"/>
        <v>65</v>
      </c>
      <c r="BC14" s="33"/>
      <c r="BD14" s="5" t="s">
        <v>8</v>
      </c>
      <c r="BE14" s="41">
        <v>16</v>
      </c>
      <c r="BF14" s="41">
        <v>9</v>
      </c>
      <c r="BG14" s="41">
        <v>17</v>
      </c>
      <c r="BH14" s="41">
        <v>9</v>
      </c>
      <c r="BI14" s="41">
        <v>9</v>
      </c>
      <c r="BJ14" s="41">
        <v>2</v>
      </c>
      <c r="BK14" s="19">
        <f t="shared" si="2"/>
        <v>62</v>
      </c>
    </row>
    <row r="15" spans="1:63" x14ac:dyDescent="0.25">
      <c r="A15" s="33"/>
      <c r="B15" s="1" t="s">
        <v>9</v>
      </c>
      <c r="C15" s="42">
        <v>0</v>
      </c>
      <c r="D15" s="42">
        <v>3</v>
      </c>
      <c r="E15" s="42">
        <v>1</v>
      </c>
      <c r="F15" s="42">
        <v>2</v>
      </c>
      <c r="G15" s="42">
        <v>2</v>
      </c>
      <c r="H15" s="42">
        <v>2</v>
      </c>
      <c r="I15" s="42">
        <v>1</v>
      </c>
      <c r="J15" s="42">
        <v>1</v>
      </c>
      <c r="K15" s="42">
        <v>0</v>
      </c>
      <c r="L15" s="42">
        <v>0</v>
      </c>
      <c r="M15" s="42">
        <v>1</v>
      </c>
      <c r="N15" s="42">
        <v>1</v>
      </c>
      <c r="O15" s="42">
        <v>21</v>
      </c>
      <c r="P15" s="42">
        <v>2</v>
      </c>
      <c r="Q15" s="42">
        <v>1</v>
      </c>
      <c r="R15" s="42">
        <v>0</v>
      </c>
      <c r="S15" s="42">
        <v>6</v>
      </c>
      <c r="T15" s="42">
        <v>0</v>
      </c>
      <c r="U15" s="42">
        <v>0</v>
      </c>
      <c r="V15" s="42">
        <v>3</v>
      </c>
      <c r="W15" s="42">
        <v>4</v>
      </c>
      <c r="X15" s="42">
        <v>3</v>
      </c>
      <c r="Y15" s="42">
        <v>2</v>
      </c>
      <c r="Z15" s="42">
        <v>11</v>
      </c>
      <c r="AA15" s="42">
        <v>1</v>
      </c>
      <c r="AB15" s="42">
        <v>2</v>
      </c>
      <c r="AC15" s="42">
        <v>4</v>
      </c>
      <c r="AD15" s="42">
        <v>2</v>
      </c>
      <c r="AE15" s="42">
        <v>1</v>
      </c>
      <c r="AF15" s="42">
        <v>0</v>
      </c>
      <c r="AG15" s="42">
        <v>5</v>
      </c>
      <c r="AH15" s="42">
        <v>0</v>
      </c>
      <c r="AI15" s="57">
        <f t="shared" si="0"/>
        <v>82</v>
      </c>
      <c r="AK15" s="33"/>
      <c r="AL15" s="1" t="s">
        <v>9</v>
      </c>
      <c r="AM15" s="42">
        <v>3</v>
      </c>
      <c r="AN15" s="42">
        <v>5</v>
      </c>
      <c r="AO15" s="42">
        <v>25</v>
      </c>
      <c r="AP15" s="42">
        <v>3</v>
      </c>
      <c r="AQ15" s="42">
        <v>0</v>
      </c>
      <c r="AR15" s="42">
        <v>12</v>
      </c>
      <c r="AS15" s="42">
        <v>13</v>
      </c>
      <c r="AT15" s="42">
        <v>1</v>
      </c>
      <c r="AU15" s="42">
        <v>0</v>
      </c>
      <c r="AV15" s="42">
        <v>0</v>
      </c>
      <c r="AW15" s="42">
        <v>3</v>
      </c>
      <c r="AX15" s="42">
        <v>3</v>
      </c>
      <c r="AY15" s="42">
        <v>3</v>
      </c>
      <c r="AZ15" s="42">
        <v>6</v>
      </c>
      <c r="BA15" s="18">
        <f t="shared" si="1"/>
        <v>77</v>
      </c>
      <c r="BC15" s="33"/>
      <c r="BD15" s="1" t="s">
        <v>9</v>
      </c>
      <c r="BE15" s="42">
        <v>11</v>
      </c>
      <c r="BF15" s="42">
        <v>12</v>
      </c>
      <c r="BG15" s="42">
        <v>13</v>
      </c>
      <c r="BH15" s="42">
        <v>20</v>
      </c>
      <c r="BI15" s="42">
        <v>8</v>
      </c>
      <c r="BJ15" s="42">
        <v>4</v>
      </c>
      <c r="BK15" s="18">
        <f t="shared" si="2"/>
        <v>68</v>
      </c>
    </row>
    <row r="16" spans="1:63" x14ac:dyDescent="0.25">
      <c r="A16" s="33"/>
      <c r="B16" s="5" t="s">
        <v>10</v>
      </c>
      <c r="C16" s="41">
        <v>1</v>
      </c>
      <c r="D16" s="41">
        <v>2</v>
      </c>
      <c r="E16" s="41">
        <v>1</v>
      </c>
      <c r="F16" s="41">
        <v>6</v>
      </c>
      <c r="G16" s="41">
        <v>1</v>
      </c>
      <c r="H16" s="41">
        <v>7</v>
      </c>
      <c r="I16" s="41">
        <v>0</v>
      </c>
      <c r="J16" s="41">
        <v>1</v>
      </c>
      <c r="K16" s="41">
        <v>0</v>
      </c>
      <c r="L16" s="41">
        <v>0</v>
      </c>
      <c r="M16" s="41">
        <v>3</v>
      </c>
      <c r="N16" s="41">
        <v>2</v>
      </c>
      <c r="O16" s="41">
        <v>47</v>
      </c>
      <c r="P16" s="41">
        <v>2</v>
      </c>
      <c r="Q16" s="41">
        <v>0</v>
      </c>
      <c r="R16" s="41">
        <v>2</v>
      </c>
      <c r="S16" s="41">
        <v>0</v>
      </c>
      <c r="T16" s="41">
        <v>1</v>
      </c>
      <c r="U16" s="41">
        <v>0</v>
      </c>
      <c r="V16" s="41">
        <v>2</v>
      </c>
      <c r="W16" s="41">
        <v>0</v>
      </c>
      <c r="X16" s="41">
        <v>1</v>
      </c>
      <c r="Y16" s="41">
        <v>0</v>
      </c>
      <c r="Z16" s="41">
        <v>5</v>
      </c>
      <c r="AA16" s="41">
        <v>1</v>
      </c>
      <c r="AB16" s="41">
        <v>1</v>
      </c>
      <c r="AC16" s="41">
        <v>1</v>
      </c>
      <c r="AD16" s="41">
        <v>4</v>
      </c>
      <c r="AE16" s="41">
        <v>1</v>
      </c>
      <c r="AF16" s="41">
        <v>0</v>
      </c>
      <c r="AG16" s="41">
        <v>0</v>
      </c>
      <c r="AH16" s="41">
        <v>0</v>
      </c>
      <c r="AI16" s="56">
        <f t="shared" si="0"/>
        <v>92</v>
      </c>
      <c r="AK16" s="33"/>
      <c r="AL16" s="5" t="s">
        <v>10</v>
      </c>
      <c r="AM16" s="41">
        <v>1</v>
      </c>
      <c r="AN16" s="41">
        <v>0</v>
      </c>
      <c r="AO16" s="41">
        <v>32</v>
      </c>
      <c r="AP16" s="41">
        <v>4</v>
      </c>
      <c r="AQ16" s="41">
        <v>1</v>
      </c>
      <c r="AR16" s="41">
        <v>6</v>
      </c>
      <c r="AS16" s="41">
        <v>25</v>
      </c>
      <c r="AT16" s="41">
        <v>0</v>
      </c>
      <c r="AU16" s="41">
        <v>0</v>
      </c>
      <c r="AV16" s="41">
        <v>0</v>
      </c>
      <c r="AW16" s="41">
        <v>0</v>
      </c>
      <c r="AX16" s="41">
        <v>9</v>
      </c>
      <c r="AY16" s="41">
        <v>8</v>
      </c>
      <c r="AZ16" s="41">
        <v>6</v>
      </c>
      <c r="BA16" s="19">
        <f t="shared" si="1"/>
        <v>92</v>
      </c>
      <c r="BC16" s="33"/>
      <c r="BD16" s="5" t="s">
        <v>10</v>
      </c>
      <c r="BE16" s="41">
        <v>10</v>
      </c>
      <c r="BF16" s="41">
        <v>6</v>
      </c>
      <c r="BG16" s="41">
        <v>30</v>
      </c>
      <c r="BH16" s="41">
        <v>33</v>
      </c>
      <c r="BI16" s="41">
        <v>7</v>
      </c>
      <c r="BJ16" s="41">
        <v>0</v>
      </c>
      <c r="BK16" s="19">
        <f t="shared" si="2"/>
        <v>86</v>
      </c>
    </row>
    <row r="17" spans="1:63" x14ac:dyDescent="0.25">
      <c r="A17" s="33"/>
      <c r="B17" s="1" t="s">
        <v>11</v>
      </c>
      <c r="C17" s="42">
        <v>1</v>
      </c>
      <c r="D17" s="42">
        <v>1</v>
      </c>
      <c r="E17" s="42">
        <v>0</v>
      </c>
      <c r="F17" s="42">
        <v>3</v>
      </c>
      <c r="G17" s="42">
        <v>0</v>
      </c>
      <c r="H17" s="42">
        <v>2</v>
      </c>
      <c r="I17" s="42">
        <v>2</v>
      </c>
      <c r="J17" s="42">
        <v>0</v>
      </c>
      <c r="K17" s="42">
        <v>0</v>
      </c>
      <c r="L17" s="42">
        <v>1</v>
      </c>
      <c r="M17" s="42">
        <v>1</v>
      </c>
      <c r="N17" s="42">
        <v>3</v>
      </c>
      <c r="O17" s="42">
        <v>12</v>
      </c>
      <c r="P17" s="42">
        <v>3</v>
      </c>
      <c r="Q17" s="42">
        <v>1</v>
      </c>
      <c r="R17" s="42">
        <v>1</v>
      </c>
      <c r="S17" s="42">
        <v>3</v>
      </c>
      <c r="T17" s="42">
        <v>0</v>
      </c>
      <c r="U17" s="42">
        <v>0</v>
      </c>
      <c r="V17" s="42">
        <v>1</v>
      </c>
      <c r="W17" s="42">
        <v>0</v>
      </c>
      <c r="X17" s="42">
        <v>0</v>
      </c>
      <c r="Y17" s="42">
        <v>0</v>
      </c>
      <c r="Z17" s="42">
        <v>9</v>
      </c>
      <c r="AA17" s="42">
        <v>1</v>
      </c>
      <c r="AB17" s="42">
        <v>1</v>
      </c>
      <c r="AC17" s="42">
        <v>5</v>
      </c>
      <c r="AD17" s="42">
        <v>9</v>
      </c>
      <c r="AE17" s="42">
        <v>0</v>
      </c>
      <c r="AF17" s="42">
        <v>0</v>
      </c>
      <c r="AG17" s="42">
        <v>0</v>
      </c>
      <c r="AH17" s="42">
        <v>4</v>
      </c>
      <c r="AI17" s="57">
        <f t="shared" si="0"/>
        <v>64</v>
      </c>
      <c r="AK17" s="33"/>
      <c r="AL17" s="1" t="s">
        <v>11</v>
      </c>
      <c r="AM17" s="42">
        <v>0</v>
      </c>
      <c r="AN17" s="42">
        <v>6</v>
      </c>
      <c r="AO17" s="42">
        <v>36</v>
      </c>
      <c r="AP17" s="42">
        <v>1</v>
      </c>
      <c r="AQ17" s="42">
        <v>0</v>
      </c>
      <c r="AR17" s="42">
        <v>7</v>
      </c>
      <c r="AS17" s="42">
        <v>10</v>
      </c>
      <c r="AT17" s="42">
        <v>2</v>
      </c>
      <c r="AU17" s="42">
        <v>1</v>
      </c>
      <c r="AV17" s="42">
        <v>0</v>
      </c>
      <c r="AW17" s="42">
        <v>0</v>
      </c>
      <c r="AX17" s="42">
        <v>2</v>
      </c>
      <c r="AY17" s="42">
        <v>6</v>
      </c>
      <c r="AZ17" s="42">
        <v>5</v>
      </c>
      <c r="BA17" s="18">
        <f t="shared" si="1"/>
        <v>76</v>
      </c>
      <c r="BC17" s="33"/>
      <c r="BD17" s="1" t="s">
        <v>11</v>
      </c>
      <c r="BE17" s="42">
        <v>8</v>
      </c>
      <c r="BF17" s="42">
        <v>11</v>
      </c>
      <c r="BG17" s="42">
        <v>14</v>
      </c>
      <c r="BH17" s="42">
        <v>20</v>
      </c>
      <c r="BI17" s="42">
        <v>4</v>
      </c>
      <c r="BJ17" s="42">
        <v>0</v>
      </c>
      <c r="BK17" s="18">
        <f t="shared" si="2"/>
        <v>57</v>
      </c>
    </row>
    <row r="18" spans="1:63" x14ac:dyDescent="0.25">
      <c r="A18" s="2"/>
      <c r="B18" s="8" t="s">
        <v>42</v>
      </c>
      <c r="C18" s="18">
        <f>SUM(C6:C17)</f>
        <v>2</v>
      </c>
      <c r="D18" s="19">
        <f>SUM(D6:D17)</f>
        <v>29</v>
      </c>
      <c r="E18" s="18">
        <f t="shared" ref="E18:AH18" si="3">SUM(E6:E17)</f>
        <v>3</v>
      </c>
      <c r="F18" s="19">
        <f t="shared" si="3"/>
        <v>26</v>
      </c>
      <c r="G18" s="18">
        <f t="shared" si="3"/>
        <v>8</v>
      </c>
      <c r="H18" s="19">
        <f t="shared" si="3"/>
        <v>23</v>
      </c>
      <c r="I18" s="18">
        <f t="shared" si="3"/>
        <v>12</v>
      </c>
      <c r="J18" s="19">
        <f t="shared" si="3"/>
        <v>5</v>
      </c>
      <c r="K18" s="18">
        <f t="shared" si="3"/>
        <v>19</v>
      </c>
      <c r="L18" s="19">
        <f t="shared" si="3"/>
        <v>12</v>
      </c>
      <c r="M18" s="18">
        <f t="shared" si="3"/>
        <v>16</v>
      </c>
      <c r="N18" s="19">
        <f t="shared" si="3"/>
        <v>22</v>
      </c>
      <c r="O18" s="18">
        <f t="shared" si="3"/>
        <v>345</v>
      </c>
      <c r="P18" s="19">
        <f t="shared" si="3"/>
        <v>10</v>
      </c>
      <c r="Q18" s="18">
        <f t="shared" si="3"/>
        <v>4</v>
      </c>
      <c r="R18" s="19">
        <f t="shared" si="3"/>
        <v>4</v>
      </c>
      <c r="S18" s="18">
        <f t="shared" si="3"/>
        <v>44</v>
      </c>
      <c r="T18" s="19">
        <f t="shared" si="3"/>
        <v>6</v>
      </c>
      <c r="U18" s="18">
        <f t="shared" si="3"/>
        <v>2</v>
      </c>
      <c r="V18" s="19">
        <f t="shared" si="3"/>
        <v>19</v>
      </c>
      <c r="W18" s="18">
        <f t="shared" si="3"/>
        <v>8</v>
      </c>
      <c r="X18" s="19">
        <f t="shared" si="3"/>
        <v>17</v>
      </c>
      <c r="Y18" s="18">
        <f t="shared" si="3"/>
        <v>10</v>
      </c>
      <c r="Z18" s="19">
        <f t="shared" si="3"/>
        <v>80</v>
      </c>
      <c r="AA18" s="18">
        <f t="shared" si="3"/>
        <v>12</v>
      </c>
      <c r="AB18" s="19">
        <f t="shared" si="3"/>
        <v>6</v>
      </c>
      <c r="AC18" s="18">
        <f t="shared" si="3"/>
        <v>20</v>
      </c>
      <c r="AD18" s="19">
        <f t="shared" si="3"/>
        <v>68</v>
      </c>
      <c r="AE18" s="18">
        <f t="shared" si="3"/>
        <v>7</v>
      </c>
      <c r="AF18" s="19">
        <f t="shared" si="3"/>
        <v>18</v>
      </c>
      <c r="AG18" s="18">
        <f t="shared" si="3"/>
        <v>11</v>
      </c>
      <c r="AH18" s="19">
        <f t="shared" si="3"/>
        <v>26</v>
      </c>
      <c r="AI18" s="15">
        <f>SUM(C18:AH18)</f>
        <v>894</v>
      </c>
      <c r="AL18" s="8" t="s">
        <v>42</v>
      </c>
      <c r="AM18" s="18">
        <f>SUM(AM6:AM17)</f>
        <v>20</v>
      </c>
      <c r="AN18" s="19">
        <f>SUM(AN6:AN17)</f>
        <v>30</v>
      </c>
      <c r="AO18" s="18">
        <f t="shared" ref="AO18:AZ18" si="4">SUM(AO6:AO17)</f>
        <v>423</v>
      </c>
      <c r="AP18" s="19">
        <f t="shared" si="4"/>
        <v>49</v>
      </c>
      <c r="AQ18" s="18">
        <f t="shared" si="4"/>
        <v>2</v>
      </c>
      <c r="AR18" s="19">
        <f t="shared" si="4"/>
        <v>77</v>
      </c>
      <c r="AS18" s="18">
        <f t="shared" si="4"/>
        <v>83</v>
      </c>
      <c r="AT18" s="19">
        <f t="shared" si="4"/>
        <v>8</v>
      </c>
      <c r="AU18" s="18">
        <f t="shared" si="4"/>
        <v>3</v>
      </c>
      <c r="AV18" s="19">
        <f t="shared" si="4"/>
        <v>2</v>
      </c>
      <c r="AW18" s="18">
        <f t="shared" si="4"/>
        <v>9</v>
      </c>
      <c r="AX18" s="19">
        <f t="shared" si="4"/>
        <v>24</v>
      </c>
      <c r="AY18" s="18">
        <f t="shared" si="4"/>
        <v>44</v>
      </c>
      <c r="AZ18" s="19">
        <f t="shared" si="4"/>
        <v>120</v>
      </c>
      <c r="BA18" s="15">
        <f>SUM(AM18:AZ18)</f>
        <v>894</v>
      </c>
      <c r="BD18" s="8" t="s">
        <v>42</v>
      </c>
      <c r="BE18" s="18">
        <f>SUM(BE6:BE17)</f>
        <v>169</v>
      </c>
      <c r="BF18" s="19">
        <f>SUM(BF6:BF17)</f>
        <v>106</v>
      </c>
      <c r="BG18" s="18">
        <f t="shared" ref="BG18:BJ18" si="5">SUM(BG6:BG17)</f>
        <v>276</v>
      </c>
      <c r="BH18" s="19">
        <f t="shared" si="5"/>
        <v>150</v>
      </c>
      <c r="BI18" s="18">
        <f t="shared" si="5"/>
        <v>114</v>
      </c>
      <c r="BJ18" s="19">
        <f t="shared" si="5"/>
        <v>79</v>
      </c>
      <c r="BK18" s="58">
        <f t="shared" ref="BK18" si="6">SUM(BK6:BK17)</f>
        <v>894</v>
      </c>
    </row>
    <row r="19" spans="1:63" x14ac:dyDescent="0.25">
      <c r="B19" s="21" t="s">
        <v>50</v>
      </c>
      <c r="C19" s="22">
        <f>C18/$AI$18</f>
        <v>2.2371364653243847E-3</v>
      </c>
      <c r="D19" s="23">
        <f>D18/$AI$18</f>
        <v>3.2438478747203577E-2</v>
      </c>
      <c r="E19" s="22">
        <f t="shared" ref="E19:AH19" si="7">E18/$AI$18</f>
        <v>3.3557046979865771E-3</v>
      </c>
      <c r="F19" s="23">
        <f t="shared" si="7"/>
        <v>2.9082774049217001E-2</v>
      </c>
      <c r="G19" s="22">
        <f t="shared" si="7"/>
        <v>8.948545861297539E-3</v>
      </c>
      <c r="H19" s="23">
        <f t="shared" si="7"/>
        <v>2.5727069351230425E-2</v>
      </c>
      <c r="I19" s="22">
        <f t="shared" si="7"/>
        <v>1.3422818791946308E-2</v>
      </c>
      <c r="J19" s="23">
        <f t="shared" si="7"/>
        <v>5.5928411633109623E-3</v>
      </c>
      <c r="K19" s="22">
        <f t="shared" si="7"/>
        <v>2.1252796420581657E-2</v>
      </c>
      <c r="L19" s="23">
        <f t="shared" si="7"/>
        <v>1.3422818791946308E-2</v>
      </c>
      <c r="M19" s="22">
        <f t="shared" si="7"/>
        <v>1.7897091722595078E-2</v>
      </c>
      <c r="N19" s="23">
        <f t="shared" si="7"/>
        <v>2.4608501118568233E-2</v>
      </c>
      <c r="O19" s="22">
        <f t="shared" si="7"/>
        <v>0.38590604026845637</v>
      </c>
      <c r="P19" s="23">
        <f t="shared" si="7"/>
        <v>1.1185682326621925E-2</v>
      </c>
      <c r="Q19" s="22">
        <f t="shared" si="7"/>
        <v>4.4742729306487695E-3</v>
      </c>
      <c r="R19" s="23">
        <f t="shared" si="7"/>
        <v>4.4742729306487695E-3</v>
      </c>
      <c r="S19" s="22">
        <f t="shared" si="7"/>
        <v>4.9217002237136466E-2</v>
      </c>
      <c r="T19" s="23">
        <f t="shared" si="7"/>
        <v>6.7114093959731542E-3</v>
      </c>
      <c r="U19" s="22">
        <f t="shared" si="7"/>
        <v>2.2371364653243847E-3</v>
      </c>
      <c r="V19" s="23">
        <f t="shared" si="7"/>
        <v>2.1252796420581657E-2</v>
      </c>
      <c r="W19" s="22">
        <f t="shared" si="7"/>
        <v>8.948545861297539E-3</v>
      </c>
      <c r="X19" s="23">
        <f t="shared" si="7"/>
        <v>1.901565995525727E-2</v>
      </c>
      <c r="Y19" s="22">
        <f t="shared" si="7"/>
        <v>1.1185682326621925E-2</v>
      </c>
      <c r="Z19" s="23">
        <f t="shared" si="7"/>
        <v>8.9485458612975396E-2</v>
      </c>
      <c r="AA19" s="22">
        <f t="shared" si="7"/>
        <v>1.3422818791946308E-2</v>
      </c>
      <c r="AB19" s="23">
        <f t="shared" si="7"/>
        <v>6.7114093959731542E-3</v>
      </c>
      <c r="AC19" s="22">
        <f t="shared" si="7"/>
        <v>2.2371364653243849E-2</v>
      </c>
      <c r="AD19" s="23">
        <f t="shared" si="7"/>
        <v>7.6062639821029079E-2</v>
      </c>
      <c r="AE19" s="22">
        <f t="shared" si="7"/>
        <v>7.829977628635347E-3</v>
      </c>
      <c r="AF19" s="23">
        <f t="shared" si="7"/>
        <v>2.0134228187919462E-2</v>
      </c>
      <c r="AG19" s="22">
        <f t="shared" si="7"/>
        <v>1.2304250559284116E-2</v>
      </c>
      <c r="AH19" s="23">
        <f t="shared" si="7"/>
        <v>2.9082774049217001E-2</v>
      </c>
      <c r="AI19" s="17"/>
      <c r="AL19" s="21" t="s">
        <v>50</v>
      </c>
      <c r="AM19" s="22">
        <f>AM18/$BA$18</f>
        <v>2.2371364653243849E-2</v>
      </c>
      <c r="AN19" s="20">
        <f>AN18/$BA$18</f>
        <v>3.3557046979865772E-2</v>
      </c>
      <c r="AO19" s="22">
        <f t="shared" ref="AO19:AZ19" si="8">AO18/$BA$18</f>
        <v>0.47315436241610737</v>
      </c>
      <c r="AP19" s="20">
        <f t="shared" si="8"/>
        <v>5.4809843400447429E-2</v>
      </c>
      <c r="AQ19" s="22">
        <f t="shared" si="8"/>
        <v>2.2371364653243847E-3</v>
      </c>
      <c r="AR19" s="20">
        <f t="shared" si="8"/>
        <v>8.612975391498881E-2</v>
      </c>
      <c r="AS19" s="22">
        <f t="shared" si="8"/>
        <v>9.2841163310961969E-2</v>
      </c>
      <c r="AT19" s="20">
        <f t="shared" si="8"/>
        <v>8.948545861297539E-3</v>
      </c>
      <c r="AU19" s="22">
        <f t="shared" si="8"/>
        <v>3.3557046979865771E-3</v>
      </c>
      <c r="AV19" s="20">
        <f t="shared" si="8"/>
        <v>2.2371364653243847E-3</v>
      </c>
      <c r="AW19" s="22">
        <f t="shared" si="8"/>
        <v>1.0067114093959731E-2</v>
      </c>
      <c r="AX19" s="20">
        <f t="shared" si="8"/>
        <v>2.6845637583892617E-2</v>
      </c>
      <c r="AY19" s="22">
        <f t="shared" si="8"/>
        <v>4.9217002237136466E-2</v>
      </c>
      <c r="AZ19" s="20">
        <f t="shared" si="8"/>
        <v>0.13422818791946309</v>
      </c>
      <c r="BD19" s="21" t="s">
        <v>50</v>
      </c>
      <c r="BE19" s="29">
        <f>BE18/$BK$18</f>
        <v>0.18903803131991051</v>
      </c>
      <c r="BF19" s="30">
        <f>BF18/$BK$18</f>
        <v>0.11856823266219239</v>
      </c>
      <c r="BG19" s="29">
        <f>BG18/$BK$18</f>
        <v>0.3087248322147651</v>
      </c>
      <c r="BH19" s="30">
        <f>BH18/$BK$18</f>
        <v>0.16778523489932887</v>
      </c>
      <c r="BI19" s="29">
        <f>BI18/$BK$18</f>
        <v>0.12751677852348994</v>
      </c>
      <c r="BJ19" s="30">
        <f>BJ18/$BK$18</f>
        <v>8.8366890380313201E-2</v>
      </c>
    </row>
    <row r="20" spans="1:63" x14ac:dyDescent="0.25">
      <c r="C20" s="37">
        <f>SUM(C18:Q18)/AI18</f>
        <v>0.59955257270693507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>
        <f>SUM(R18:AD18)/AI18</f>
        <v>0.33109619686800895</v>
      </c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53">
        <f>SUM(AE18:AH18)/AI18</f>
        <v>6.9351230425055935E-2</v>
      </c>
      <c r="AF20" s="54"/>
      <c r="AG20" s="54"/>
      <c r="AH20" s="55"/>
      <c r="AI20" s="16"/>
    </row>
  </sheetData>
  <mergeCells count="16">
    <mergeCell ref="C3:AH3"/>
    <mergeCell ref="AI3:AI5"/>
    <mergeCell ref="C4:Q4"/>
    <mergeCell ref="R4:AD4"/>
    <mergeCell ref="AE4:AH4"/>
    <mergeCell ref="A6:A11"/>
    <mergeCell ref="AK6:AK11"/>
    <mergeCell ref="BC6:BC11"/>
    <mergeCell ref="AM4:BA4"/>
    <mergeCell ref="BE4:BK4"/>
    <mergeCell ref="C20:Q20"/>
    <mergeCell ref="R20:AD20"/>
    <mergeCell ref="AE20:AH20"/>
    <mergeCell ref="A12:A17"/>
    <mergeCell ref="AK12:AK17"/>
    <mergeCell ref="BC12:BC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BTS</vt:lpstr>
      <vt:lpstr>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Fernandez</dc:creator>
  <cp:lastModifiedBy>Alberto Fernandez</cp:lastModifiedBy>
  <dcterms:created xsi:type="dcterms:W3CDTF">2016-11-15T16:15:12Z</dcterms:created>
  <dcterms:modified xsi:type="dcterms:W3CDTF">2016-11-28T14:57:53Z</dcterms:modified>
</cp:coreProperties>
</file>