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aculty-Led Programs\2022-2023 Programs\Proposal and Forms\"/>
    </mc:Choice>
  </mc:AlternateContent>
  <xr:revisionPtr revIDLastSave="0" documentId="8_{5E8FADF5-49D8-4C43-B7AC-5AA4FE77893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4" r:id="rId1"/>
    <sheet name="Program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" l="1"/>
  <c r="B41" i="1"/>
  <c r="F41" i="1" s="1"/>
  <c r="B40" i="1"/>
  <c r="D28" i="1" l="1"/>
  <c r="F29" i="1"/>
  <c r="F31" i="1"/>
  <c r="D14" i="1" l="1"/>
  <c r="D32" i="1"/>
  <c r="D13" i="1"/>
  <c r="B37" i="1" l="1"/>
  <c r="F30" i="1" l="1"/>
  <c r="B39" i="1" l="1"/>
  <c r="F32" i="1"/>
  <c r="F33" i="1" l="1"/>
  <c r="F14" i="1"/>
  <c r="F15" i="1"/>
  <c r="F21" i="1"/>
  <c r="F20" i="1"/>
  <c r="D8" i="1" l="1"/>
  <c r="F28" i="1"/>
  <c r="D22" i="1"/>
  <c r="F22" i="1" s="1"/>
  <c r="D23" i="1"/>
  <c r="D24" i="1"/>
  <c r="D25" i="1"/>
  <c r="F8" i="1" l="1"/>
  <c r="F40" i="1"/>
  <c r="F25" i="1"/>
  <c r="F24" i="1"/>
  <c r="F23" i="1"/>
  <c r="F26" i="1"/>
  <c r="F27" i="1"/>
  <c r="D19" i="1"/>
  <c r="F19" i="1" s="1"/>
  <c r="F34" i="1" l="1"/>
  <c r="F38" i="1"/>
  <c r="F37" i="1"/>
  <c r="F39" i="1"/>
  <c r="F13" i="1"/>
  <c r="D12" i="1"/>
  <c r="F12" i="1" s="1"/>
  <c r="D11" i="1"/>
  <c r="F11" i="1" s="1"/>
  <c r="D10" i="1"/>
  <c r="F10" i="1" s="1"/>
  <c r="D9" i="1"/>
  <c r="F9" i="1" s="1"/>
  <c r="D7" i="1"/>
  <c r="F7" i="1" s="1"/>
  <c r="F42" i="1" l="1"/>
  <c r="F16" i="1"/>
  <c r="F43" i="1" l="1"/>
  <c r="F44" i="1" s="1"/>
  <c r="F45" i="1" s="1"/>
</calcChain>
</file>

<file path=xl/sharedStrings.xml><?xml version="1.0" encoding="utf-8"?>
<sst xmlns="http://schemas.openxmlformats.org/spreadsheetml/2006/main" count="89" uniqueCount="71">
  <si>
    <t>Administrative Fee</t>
  </si>
  <si>
    <t>Total</t>
  </si>
  <si>
    <t>Expense Item</t>
  </si>
  <si>
    <t>Baggage Fees</t>
  </si>
  <si>
    <t>Accommodations</t>
  </si>
  <si>
    <t>Cost (USD)</t>
  </si>
  <si>
    <t>Contingency Fee</t>
  </si>
  <si>
    <t>Group Excursions</t>
  </si>
  <si>
    <t>Group Activities/Tours</t>
  </si>
  <si>
    <t>Cell Phone/Sim Card</t>
  </si>
  <si>
    <t>Guest Lecture Fees</t>
  </si>
  <si>
    <t>TOTAL</t>
  </si>
  <si>
    <t>INSTRUCTIONS</t>
  </si>
  <si>
    <t xml:space="preserve">Attach quotes and documentation of costs </t>
  </si>
  <si>
    <t xml:space="preserve">Expenses for all required excursions and activities must be included in budget </t>
  </si>
  <si>
    <t>Meals needed during any excursions or activities should be included in budget</t>
  </si>
  <si>
    <t xml:space="preserve">The following items must be considered or included when submitting budget form: </t>
  </si>
  <si>
    <t xml:space="preserve">Group Transportation </t>
  </si>
  <si>
    <t>$25/Student Emergency Fee</t>
  </si>
  <si>
    <t>Budget equitable expenses for all faculty leaders and co-leaders who will serve during entire duration of in-country program dates (provide statement if variation of costs)</t>
  </si>
  <si>
    <t>1.)</t>
  </si>
  <si>
    <t>2.)</t>
  </si>
  <si>
    <t>3.)</t>
  </si>
  <si>
    <t>4.)</t>
  </si>
  <si>
    <t>5.)</t>
  </si>
  <si>
    <t>6.)</t>
  </si>
  <si>
    <t>*The budget form is in the next worksheet.  Please click on the tab below.*</t>
  </si>
  <si>
    <t>Round Trip Int'l Airfare</t>
  </si>
  <si>
    <t>Add and delete expense items as needed, and provide more detailed expense description as needed.</t>
  </si>
  <si>
    <t>Total Program Cost:</t>
  </si>
  <si>
    <t xml:space="preserve"> #</t>
  </si>
  <si>
    <t>Group Meals (including faculty)</t>
  </si>
  <si>
    <t>Program Name:</t>
  </si>
  <si>
    <t>CISI Insurance (including staff)</t>
  </si>
  <si>
    <t xml:space="preserve">Accommodations </t>
  </si>
  <si>
    <t>Group Meals</t>
  </si>
  <si>
    <t>Accommodations (faculty/staff)</t>
  </si>
  <si>
    <t xml:space="preserve">FACULTY-LED PROGRAM BUDGET FORM </t>
  </si>
  <si>
    <t>Faculty Meals (per diem rate less group meals included in)</t>
  </si>
  <si>
    <t>Program Dates:</t>
  </si>
  <si>
    <t>PER STUDENT FEES</t>
  </si>
  <si>
    <t>Number of Students:</t>
  </si>
  <si>
    <t xml:space="preserve">GROUP EXPENSES PAYABLE TO VENDOR (STUDENT/FACULTY/STAFF) </t>
  </si>
  <si>
    <t>GROUP EXPENSES PAYABLE TO FACULTY (STUDENT/FACULTY/STAFF)</t>
  </si>
  <si>
    <t xml:space="preserve">Exchange  rate:         </t>
  </si>
  <si>
    <t>Other (specify):</t>
  </si>
  <si>
    <t>Additional items paid by students to FAU or personally overseas:</t>
  </si>
  <si>
    <t>Estimated airline (per student)</t>
  </si>
  <si>
    <t>Estimated Lodging (per student)</t>
  </si>
  <si>
    <t>Estimated Meals (per student)</t>
  </si>
  <si>
    <t>Passport/Visa (if applicable)</t>
  </si>
  <si>
    <t>Other</t>
  </si>
  <si>
    <t>Specify:</t>
  </si>
  <si>
    <t>Quantity</t>
  </si>
  <si>
    <t>Cost per Item (Local Currency)</t>
  </si>
  <si>
    <t># Nights</t>
  </si>
  <si>
    <t>Other Activities Payable in USD</t>
  </si>
  <si>
    <t>Co-Leader Name/Salary</t>
  </si>
  <si>
    <t>Program Assistant Name/Salary</t>
  </si>
  <si>
    <t xml:space="preserve">Airport Transportation </t>
  </si>
  <si>
    <t>Student Program Fee (less admin fee):</t>
  </si>
  <si>
    <t>w/fringe =</t>
  </si>
  <si>
    <r>
      <t xml:space="preserve">In-state tution (undergradute $201.29 / graduate $369.82 per credit) </t>
    </r>
    <r>
      <rPr>
        <b/>
        <sz val="10"/>
        <rFont val="Times New Roman"/>
        <family val="1"/>
      </rPr>
      <t>X</t>
    </r>
    <r>
      <rPr>
        <sz val="10"/>
        <rFont val="Times New Roman"/>
        <family val="1"/>
      </rPr>
      <t xml:space="preserve"> # of credits = </t>
    </r>
  </si>
  <si>
    <r>
      <t xml:space="preserve">Out-of-state tuition (undergraduate $719.84 / graduate $1024.81) </t>
    </r>
    <r>
      <rPr>
        <b/>
        <sz val="10"/>
        <rFont val="Times New Roman"/>
        <family val="1"/>
      </rPr>
      <t>X</t>
    </r>
    <r>
      <rPr>
        <sz val="10"/>
        <rFont val="Times New Roman"/>
        <family val="1"/>
      </rPr>
      <t xml:space="preserve"> # of credits =</t>
    </r>
  </si>
  <si>
    <t>(Base Budget on Required Minimum Number of Students)</t>
  </si>
  <si>
    <t>Total # program days:</t>
  </si>
  <si>
    <t>Advertised Program Fee:</t>
  </si>
  <si>
    <t>Do NOT convert currency (EA will determine standard based off historical currency fluctuations and rates)</t>
  </si>
  <si>
    <t xml:space="preserve">EA determines standard rate </t>
  </si>
  <si>
    <t>Touchnet Transaction Fee</t>
  </si>
  <si>
    <t>Additional comments/expense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</si>
</sst>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/>
    <xf numFmtId="0" fontId="2" fillId="3" borderId="7" xfId="0" applyFont="1" applyFill="1" applyBorder="1" applyAlignment="1">
      <alignment wrapText="1"/>
    </xf>
    <xf numFmtId="0" fontId="5" fillId="3" borderId="0" xfId="0" applyFont="1" applyFill="1"/>
    <xf numFmtId="0" fontId="7" fillId="0" borderId="0" xfId="0" applyFont="1"/>
    <xf numFmtId="164" fontId="7" fillId="0" borderId="0" xfId="0" applyNumberFormat="1" applyFont="1" applyProtection="1">
      <protection locked="0"/>
    </xf>
    <xf numFmtId="0" fontId="10" fillId="0" borderId="0" xfId="0" applyFont="1"/>
    <xf numFmtId="4" fontId="11" fillId="0" borderId="0" xfId="0" applyNumberFormat="1" applyFont="1" applyProtection="1">
      <protection locked="0"/>
    </xf>
    <xf numFmtId="4" fontId="9" fillId="0" borderId="0" xfId="0" applyNumberFormat="1" applyFont="1" applyAlignment="1">
      <alignment horizontal="left"/>
    </xf>
    <xf numFmtId="4" fontId="11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horizontal="right" wrapText="1"/>
    </xf>
    <xf numFmtId="0" fontId="11" fillId="0" borderId="1" xfId="0" applyFont="1" applyBorder="1"/>
    <xf numFmtId="164" fontId="11" fillId="0" borderId="1" xfId="0" applyNumberFormat="1" applyFont="1" applyBorder="1"/>
    <xf numFmtId="4" fontId="11" fillId="0" borderId="1" xfId="0" applyNumberFormat="1" applyFont="1" applyBorder="1"/>
    <xf numFmtId="0" fontId="11" fillId="0" borderId="1" xfId="0" applyFont="1" applyBorder="1" applyAlignment="1">
      <alignment wrapText="1"/>
    </xf>
    <xf numFmtId="44" fontId="11" fillId="0" borderId="1" xfId="0" applyNumberFormat="1" applyFont="1" applyBorder="1"/>
    <xf numFmtId="1" fontId="11" fillId="0" borderId="1" xfId="0" applyNumberFormat="1" applyFont="1" applyBorder="1"/>
    <xf numFmtId="1" fontId="11" fillId="0" borderId="8" xfId="0" applyNumberFormat="1" applyFont="1" applyBorder="1"/>
    <xf numFmtId="1" fontId="11" fillId="0" borderId="0" xfId="0" applyNumberFormat="1" applyFont="1"/>
    <xf numFmtId="0" fontId="13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4" fontId="11" fillId="0" borderId="8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0" fontId="12" fillId="0" borderId="1" xfId="0" applyFont="1" applyBorder="1"/>
    <xf numFmtId="1" fontId="12" fillId="0" borderId="1" xfId="0" applyNumberFormat="1" applyFont="1" applyBorder="1" applyAlignment="1">
      <alignment horizontal="center"/>
    </xf>
    <xf numFmtId="0" fontId="11" fillId="0" borderId="0" xfId="0" applyFont="1"/>
    <xf numFmtId="0" fontId="15" fillId="0" borderId="0" xfId="0" applyFont="1"/>
    <xf numFmtId="0" fontId="16" fillId="0" borderId="0" xfId="0" applyFont="1"/>
    <xf numFmtId="0" fontId="16" fillId="2" borderId="9" xfId="0" applyFont="1" applyFill="1" applyBorder="1"/>
    <xf numFmtId="164" fontId="16" fillId="2" borderId="0" xfId="0" applyNumberFormat="1" applyFont="1" applyFill="1" applyAlignment="1" applyProtection="1">
      <alignment horizontal="right"/>
      <protection locked="0"/>
    </xf>
    <xf numFmtId="164" fontId="16" fillId="2" borderId="10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0" fontId="16" fillId="2" borderId="9" xfId="0" applyFont="1" applyFill="1" applyBorder="1" applyProtection="1">
      <protection locked="0"/>
    </xf>
    <xf numFmtId="1" fontId="10" fillId="0" borderId="0" xfId="0" applyNumberFormat="1" applyFont="1"/>
    <xf numFmtId="4" fontId="10" fillId="0" borderId="0" xfId="0" applyNumberFormat="1" applyFont="1"/>
    <xf numFmtId="164" fontId="16" fillId="0" borderId="10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center"/>
    </xf>
    <xf numFmtId="1" fontId="11" fillId="4" borderId="0" xfId="0" applyNumberFormat="1" applyFont="1" applyFill="1" applyAlignment="1" applyProtection="1">
      <alignment horizontal="left"/>
      <protection locked="0"/>
    </xf>
    <xf numFmtId="0" fontId="10" fillId="4" borderId="0" xfId="0" applyFont="1" applyFill="1"/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horizontal="right"/>
    </xf>
    <xf numFmtId="4" fontId="11" fillId="4" borderId="0" xfId="0" applyNumberFormat="1" applyFont="1" applyFill="1" applyProtection="1">
      <protection locked="0"/>
    </xf>
    <xf numFmtId="4" fontId="9" fillId="4" borderId="0" xfId="0" applyNumberFormat="1" applyFont="1" applyFill="1" applyProtection="1">
      <protection locked="0"/>
    </xf>
    <xf numFmtId="164" fontId="11" fillId="4" borderId="0" xfId="0" applyNumberFormat="1" applyFont="1" applyFill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164" fontId="11" fillId="0" borderId="0" xfId="0" applyNumberFormat="1" applyFont="1"/>
    <xf numFmtId="0" fontId="9" fillId="0" borderId="1" xfId="0" applyFont="1" applyBorder="1"/>
    <xf numFmtId="1" fontId="11" fillId="4" borderId="1" xfId="0" applyNumberFormat="1" applyFont="1" applyFill="1" applyBorder="1" applyProtection="1">
      <protection locked="0"/>
    </xf>
    <xf numFmtId="4" fontId="11" fillId="4" borderId="1" xfId="0" applyNumberFormat="1" applyFont="1" applyFill="1" applyBorder="1" applyProtection="1">
      <protection locked="0"/>
    </xf>
    <xf numFmtId="1" fontId="11" fillId="4" borderId="8" xfId="0" applyNumberFormat="1" applyFont="1" applyFill="1" applyBorder="1" applyProtection="1">
      <protection locked="0"/>
    </xf>
    <xf numFmtId="164" fontId="11" fillId="4" borderId="1" xfId="0" applyNumberFormat="1" applyFont="1" applyFill="1" applyBorder="1" applyAlignment="1" applyProtection="1">
      <alignment horizontal="right"/>
      <protection locked="0"/>
    </xf>
    <xf numFmtId="164" fontId="11" fillId="4" borderId="1" xfId="0" applyNumberFormat="1" applyFont="1" applyFill="1" applyBorder="1" applyProtection="1">
      <protection locked="0"/>
    </xf>
    <xf numFmtId="1" fontId="12" fillId="4" borderId="1" xfId="0" applyNumberFormat="1" applyFont="1" applyFill="1" applyBorder="1" applyAlignment="1" applyProtection="1">
      <alignment horizontal="center"/>
      <protection locked="0"/>
    </xf>
    <xf numFmtId="0" fontId="14" fillId="0" borderId="1" xfId="0" applyFont="1" applyBorder="1"/>
    <xf numFmtId="3" fontId="11" fillId="4" borderId="0" xfId="0" applyNumberFormat="1" applyFont="1" applyFill="1" applyAlignment="1" applyProtection="1">
      <alignment horizontal="left"/>
      <protection locked="0"/>
    </xf>
    <xf numFmtId="4" fontId="14" fillId="0" borderId="1" xfId="0" applyNumberFormat="1" applyFont="1" applyBorder="1" applyAlignment="1" applyProtection="1">
      <alignment horizontal="center"/>
    </xf>
    <xf numFmtId="4" fontId="12" fillId="0" borderId="1" xfId="0" applyNumberFormat="1" applyFont="1" applyBorder="1" applyAlignment="1" applyProtection="1">
      <alignment horizontal="center"/>
    </xf>
    <xf numFmtId="3" fontId="12" fillId="0" borderId="1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Protection="1"/>
    <xf numFmtId="4" fontId="12" fillId="0" borderId="0" xfId="0" applyNumberFormat="1" applyFont="1" applyAlignment="1">
      <alignment horizontal="left"/>
    </xf>
    <xf numFmtId="4" fontId="11" fillId="0" borderId="1" xfId="0" applyNumberFormat="1" applyFont="1" applyBorder="1" applyProtection="1"/>
    <xf numFmtId="4" fontId="11" fillId="0" borderId="1" xfId="0" applyNumberFormat="1" applyFont="1" applyFill="1" applyBorder="1" applyProtection="1"/>
    <xf numFmtId="164" fontId="11" fillId="6" borderId="1" xfId="0" applyNumberFormat="1" applyFont="1" applyFill="1" applyBorder="1" applyProtection="1">
      <protection locked="0"/>
    </xf>
    <xf numFmtId="1" fontId="11" fillId="4" borderId="1" xfId="0" applyNumberFormat="1" applyFont="1" applyFill="1" applyBorder="1" applyAlignment="1" applyProtection="1">
      <alignment horizontal="center"/>
      <protection locked="0"/>
    </xf>
    <xf numFmtId="4" fontId="16" fillId="4" borderId="1" xfId="1" applyNumberFormat="1" applyFont="1" applyFill="1" applyBorder="1" applyProtection="1">
      <protection locked="0"/>
    </xf>
    <xf numFmtId="1" fontId="12" fillId="0" borderId="1" xfId="0" applyNumberFormat="1" applyFont="1" applyBorder="1"/>
    <xf numFmtId="4" fontId="12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0" fillId="3" borderId="0" xfId="0" applyFill="1"/>
    <xf numFmtId="0" fontId="17" fillId="0" borderId="0" xfId="0" applyFont="1" applyAlignment="1">
      <alignment horizontal="left" wrapText="1"/>
    </xf>
    <xf numFmtId="0" fontId="8" fillId="5" borderId="8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workbookViewId="0">
      <selection activeCell="B9" sqref="B9"/>
    </sheetView>
  </sheetViews>
  <sheetFormatPr defaultRowHeight="15" x14ac:dyDescent="0.25"/>
  <cols>
    <col min="1" max="1" width="4.140625" customWidth="1"/>
    <col min="2" max="2" width="50" customWidth="1"/>
    <col min="9" max="10" width="9.140625" customWidth="1"/>
  </cols>
  <sheetData>
    <row r="1" spans="1:12" ht="22.5" x14ac:dyDescent="0.3">
      <c r="A1" s="2" t="s">
        <v>12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</row>
    <row r="2" spans="1:12" ht="15.75" x14ac:dyDescent="0.25">
      <c r="A2" s="3"/>
      <c r="B2" s="3"/>
      <c r="C2" s="3"/>
      <c r="D2" s="3"/>
      <c r="E2" s="3"/>
      <c r="F2" s="1"/>
      <c r="G2" s="1"/>
      <c r="H2" s="1"/>
      <c r="I2" s="1"/>
      <c r="J2" s="1"/>
      <c r="K2" s="1"/>
      <c r="L2" s="1"/>
    </row>
    <row r="3" spans="1:12" ht="15.75" x14ac:dyDescent="0.25">
      <c r="A3" s="4" t="s">
        <v>16</v>
      </c>
      <c r="B3" s="3"/>
      <c r="C3" s="3"/>
      <c r="D3" s="3"/>
      <c r="E3" s="3"/>
      <c r="F3" s="1"/>
      <c r="G3" s="1"/>
      <c r="H3" s="1"/>
      <c r="I3" s="1"/>
      <c r="J3" s="1"/>
      <c r="K3" s="1"/>
      <c r="L3" s="1"/>
    </row>
    <row r="4" spans="1:12" ht="16.5" thickBot="1" x14ac:dyDescent="0.3">
      <c r="A4" s="3"/>
      <c r="B4" s="3"/>
      <c r="C4" s="3"/>
      <c r="D4" s="3"/>
      <c r="E4" s="3"/>
      <c r="F4" s="1"/>
      <c r="G4" s="1"/>
      <c r="H4" s="1"/>
      <c r="I4" s="1"/>
      <c r="J4" s="1"/>
      <c r="K4" s="1"/>
      <c r="L4" s="1"/>
    </row>
    <row r="5" spans="1:12" ht="28.5" customHeight="1" x14ac:dyDescent="0.25">
      <c r="A5" s="5" t="s">
        <v>20</v>
      </c>
      <c r="B5" s="6" t="s">
        <v>13</v>
      </c>
      <c r="C5" s="3"/>
      <c r="D5" s="3"/>
      <c r="E5" s="3"/>
      <c r="F5" s="1"/>
      <c r="G5" s="1"/>
      <c r="H5" s="1"/>
      <c r="I5" s="1"/>
      <c r="J5" s="1"/>
      <c r="K5" s="1"/>
      <c r="L5" s="1"/>
    </row>
    <row r="6" spans="1:12" ht="63" x14ac:dyDescent="0.25">
      <c r="A6" s="7" t="s">
        <v>21</v>
      </c>
      <c r="B6" s="8" t="s">
        <v>19</v>
      </c>
      <c r="C6" s="3"/>
      <c r="D6" s="3"/>
      <c r="E6" s="3"/>
      <c r="F6" s="1"/>
      <c r="G6" s="1"/>
      <c r="H6" s="1"/>
      <c r="I6" s="1"/>
      <c r="J6" s="1"/>
      <c r="K6" s="1"/>
      <c r="L6" s="1"/>
    </row>
    <row r="7" spans="1:12" ht="39.75" customHeight="1" x14ac:dyDescent="0.25">
      <c r="A7" s="7" t="s">
        <v>22</v>
      </c>
      <c r="B7" s="8" t="s">
        <v>14</v>
      </c>
      <c r="C7" s="3"/>
      <c r="D7" s="3"/>
      <c r="E7" s="3"/>
      <c r="F7" s="1"/>
      <c r="G7" s="1"/>
      <c r="H7" s="1"/>
      <c r="I7" s="1"/>
      <c r="J7" s="1"/>
      <c r="K7" s="1"/>
      <c r="L7" s="1"/>
    </row>
    <row r="8" spans="1:12" ht="45.75" customHeight="1" x14ac:dyDescent="0.25">
      <c r="A8" s="7" t="s">
        <v>23</v>
      </c>
      <c r="B8" s="8" t="s">
        <v>15</v>
      </c>
      <c r="C8" s="3"/>
      <c r="D8" s="3"/>
      <c r="E8" s="3"/>
      <c r="F8" s="1"/>
      <c r="G8" s="1"/>
      <c r="H8" s="1"/>
      <c r="I8" s="1"/>
      <c r="J8" s="1"/>
      <c r="K8" s="1"/>
      <c r="L8" s="1"/>
    </row>
    <row r="9" spans="1:12" ht="46.5" customHeight="1" x14ac:dyDescent="0.25">
      <c r="A9" s="7" t="s">
        <v>24</v>
      </c>
      <c r="B9" s="8" t="s">
        <v>67</v>
      </c>
      <c r="C9" s="3"/>
      <c r="D9" s="3"/>
      <c r="E9" s="3"/>
      <c r="F9" s="1"/>
      <c r="G9" s="1"/>
      <c r="H9" s="1"/>
      <c r="I9" s="1"/>
      <c r="J9" s="1"/>
      <c r="K9" s="1"/>
      <c r="L9" s="1"/>
    </row>
    <row r="10" spans="1:12" ht="35.25" customHeight="1" thickBot="1" x14ac:dyDescent="0.3">
      <c r="A10" s="9" t="s">
        <v>25</v>
      </c>
      <c r="B10" s="10" t="s">
        <v>28</v>
      </c>
      <c r="C10" s="3"/>
      <c r="D10" s="3"/>
      <c r="E10" s="3"/>
      <c r="F10" s="1"/>
      <c r="G10" s="1"/>
      <c r="H10" s="1"/>
      <c r="I10" s="1"/>
      <c r="J10" s="1"/>
      <c r="K10" s="1"/>
      <c r="L10" s="1"/>
    </row>
    <row r="11" spans="1:12" ht="15.75" x14ac:dyDescent="0.25">
      <c r="A11" s="3"/>
      <c r="B11" s="3"/>
      <c r="C11" s="3"/>
      <c r="D11" s="3"/>
      <c r="E11" s="3"/>
      <c r="F11" s="1"/>
      <c r="G11" s="1"/>
      <c r="H11" s="1"/>
      <c r="I11" s="1"/>
      <c r="J11" s="1"/>
      <c r="K11" s="1"/>
      <c r="L11" s="1"/>
    </row>
    <row r="12" spans="1:12" ht="15.75" x14ac:dyDescent="0.25">
      <c r="A12" s="3"/>
      <c r="B12" s="3"/>
      <c r="C12" s="3"/>
      <c r="D12" s="3"/>
      <c r="E12" s="3"/>
      <c r="F12" s="1"/>
      <c r="G12" s="1"/>
      <c r="H12" s="1"/>
      <c r="I12" s="1"/>
      <c r="J12" s="1"/>
      <c r="K12" s="1"/>
      <c r="L12" s="1"/>
    </row>
    <row r="13" spans="1:12" ht="15.75" x14ac:dyDescent="0.25">
      <c r="A13" s="3"/>
      <c r="B13" s="11" t="s">
        <v>26</v>
      </c>
      <c r="C13" s="3"/>
      <c r="D13" s="3"/>
      <c r="E13" s="3"/>
      <c r="F13" s="1"/>
      <c r="G13" s="1"/>
      <c r="H13" s="1"/>
      <c r="I13" s="1"/>
      <c r="J13" s="1"/>
      <c r="K13" s="1"/>
      <c r="L13" s="1"/>
    </row>
    <row r="14" spans="1:12" ht="15.75" x14ac:dyDescent="0.25">
      <c r="A14" s="3"/>
      <c r="B14" s="3"/>
      <c r="C14" s="3"/>
      <c r="D14" s="3"/>
      <c r="E14" s="3"/>
      <c r="F14" s="1"/>
      <c r="G14" s="1"/>
      <c r="H14" s="1"/>
      <c r="I14" s="1"/>
      <c r="J14" s="1"/>
      <c r="K14" s="1"/>
      <c r="L14" s="1"/>
    </row>
    <row r="15" spans="1:12" ht="15.75" x14ac:dyDescent="0.25">
      <c r="A15" s="3"/>
      <c r="B15" s="3"/>
      <c r="C15" s="3"/>
      <c r="D15" s="3"/>
      <c r="E15" s="3"/>
      <c r="F15" s="1"/>
      <c r="G15" s="1"/>
      <c r="H15" s="1"/>
      <c r="I15" s="1"/>
      <c r="J15" s="1"/>
      <c r="K15" s="1"/>
      <c r="L15" s="1"/>
    </row>
    <row r="16" spans="1:12" ht="15.75" x14ac:dyDescent="0.25">
      <c r="A16" s="3"/>
      <c r="B16" s="3"/>
      <c r="C16" s="3"/>
      <c r="D16" s="3"/>
      <c r="E16" s="3"/>
      <c r="F16" s="1"/>
      <c r="G16" s="1"/>
      <c r="H16" s="1"/>
      <c r="I16" s="1"/>
      <c r="J16" s="1"/>
      <c r="K16" s="1"/>
      <c r="L16" s="1"/>
    </row>
    <row r="17" spans="1:12" ht="15.75" x14ac:dyDescent="0.25">
      <c r="A17" s="3"/>
      <c r="B17" s="3"/>
      <c r="C17" s="3"/>
      <c r="D17" s="3"/>
      <c r="E17" s="3"/>
      <c r="F17" s="1"/>
      <c r="G17" s="1"/>
      <c r="H17" s="1"/>
      <c r="I17" s="1"/>
      <c r="J17" s="1"/>
      <c r="K17" s="1"/>
      <c r="L17" s="1"/>
    </row>
    <row r="18" spans="1:12" ht="15.75" x14ac:dyDescent="0.25">
      <c r="A18" s="3"/>
      <c r="B18" s="3"/>
      <c r="C18" s="3"/>
      <c r="D18" s="3"/>
      <c r="E18" s="3"/>
      <c r="F18" s="1"/>
      <c r="G18" s="1"/>
      <c r="H18" s="1"/>
      <c r="I18" s="1"/>
      <c r="J18" s="1"/>
      <c r="K18" s="1"/>
      <c r="L18" s="1"/>
    </row>
    <row r="19" spans="1:1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tabSelected="1" topLeftCell="A10" zoomScaleNormal="100" workbookViewId="0">
      <selection activeCell="D38" sqref="D38"/>
    </sheetView>
  </sheetViews>
  <sheetFormatPr defaultColWidth="9.140625" defaultRowHeight="15.95" customHeight="1" x14ac:dyDescent="0.2"/>
  <cols>
    <col min="1" max="1" width="31.140625" style="14" customWidth="1"/>
    <col min="2" max="2" width="10.5703125" style="42" customWidth="1"/>
    <col min="3" max="3" width="17.42578125" style="43" customWidth="1"/>
    <col min="4" max="4" width="15" style="43" customWidth="1"/>
    <col min="5" max="5" width="9.28515625" style="43" customWidth="1"/>
    <col min="6" max="6" width="18.42578125" style="43" customWidth="1"/>
    <col min="7" max="7" width="36.7109375" style="14" customWidth="1"/>
    <col min="8" max="16384" width="9.140625" style="14"/>
  </cols>
  <sheetData>
    <row r="1" spans="1:7" ht="15.95" customHeight="1" x14ac:dyDescent="0.25">
      <c r="A1" s="83" t="s">
        <v>37</v>
      </c>
      <c r="B1" s="84"/>
      <c r="C1" s="84"/>
      <c r="D1" s="84"/>
      <c r="E1" s="84"/>
      <c r="F1" s="84"/>
    </row>
    <row r="2" spans="1:7" ht="15.95" customHeight="1" x14ac:dyDescent="0.2">
      <c r="A2" s="48" t="s">
        <v>32</v>
      </c>
      <c r="B2" s="46"/>
      <c r="C2" s="47"/>
      <c r="D2" s="49" t="s">
        <v>39</v>
      </c>
      <c r="E2" s="50"/>
      <c r="F2" s="51"/>
    </row>
    <row r="3" spans="1:7" ht="15.95" customHeight="1" x14ac:dyDescent="0.2">
      <c r="A3" s="49" t="s">
        <v>41</v>
      </c>
      <c r="B3" s="46"/>
      <c r="C3" s="16" t="s">
        <v>65</v>
      </c>
      <c r="D3" s="70"/>
      <c r="E3" s="15"/>
      <c r="F3" s="18"/>
    </row>
    <row r="4" spans="1:7" ht="12.75" x14ac:dyDescent="0.2">
      <c r="A4" s="87" t="s">
        <v>64</v>
      </c>
      <c r="B4" s="87"/>
      <c r="C4" s="19" t="s">
        <v>44</v>
      </c>
      <c r="D4" s="52"/>
      <c r="E4" s="75" t="s">
        <v>68</v>
      </c>
      <c r="F4" s="17"/>
    </row>
    <row r="5" spans="1:7" ht="15.95" customHeight="1" x14ac:dyDescent="0.2">
      <c r="A5" s="93" t="s">
        <v>42</v>
      </c>
      <c r="B5" s="93"/>
      <c r="C5" s="93"/>
      <c r="D5" s="93"/>
      <c r="E5" s="94"/>
      <c r="F5" s="93"/>
      <c r="G5" s="97" t="s">
        <v>70</v>
      </c>
    </row>
    <row r="6" spans="1:7" ht="25.5" x14ac:dyDescent="0.2">
      <c r="A6" s="53" t="s">
        <v>2</v>
      </c>
      <c r="B6" s="54" t="s">
        <v>53</v>
      </c>
      <c r="C6" s="55" t="s">
        <v>54</v>
      </c>
      <c r="D6" s="56" t="s">
        <v>5</v>
      </c>
      <c r="E6" s="57" t="s">
        <v>55</v>
      </c>
      <c r="F6" s="56" t="s">
        <v>1</v>
      </c>
    </row>
    <row r="7" spans="1:7" ht="15.95" customHeight="1" x14ac:dyDescent="0.2">
      <c r="A7" s="20" t="s">
        <v>4</v>
      </c>
      <c r="B7" s="63"/>
      <c r="C7" s="64"/>
      <c r="D7" s="21">
        <f>(C7*D4)</f>
        <v>0</v>
      </c>
      <c r="E7" s="65"/>
      <c r="F7" s="22">
        <f>(B7*D7*E7)</f>
        <v>0</v>
      </c>
    </row>
    <row r="8" spans="1:7" ht="15.95" customHeight="1" x14ac:dyDescent="0.2">
      <c r="A8" s="20" t="s">
        <v>36</v>
      </c>
      <c r="B8" s="63"/>
      <c r="C8" s="64"/>
      <c r="D8" s="21">
        <f>(C8*D4)</f>
        <v>0</v>
      </c>
      <c r="E8" s="65"/>
      <c r="F8" s="22">
        <f>(B8*D8*E8)</f>
        <v>0</v>
      </c>
    </row>
    <row r="9" spans="1:7" ht="15.95" customHeight="1" x14ac:dyDescent="0.2">
      <c r="A9" s="20" t="s">
        <v>31</v>
      </c>
      <c r="B9" s="63"/>
      <c r="C9" s="64"/>
      <c r="D9" s="21">
        <f>(C9*D4)</f>
        <v>0</v>
      </c>
      <c r="E9" s="26"/>
      <c r="F9" s="22">
        <f t="shared" ref="F9:F13" si="0">(B9*D9)</f>
        <v>0</v>
      </c>
    </row>
    <row r="10" spans="1:7" ht="15.95" customHeight="1" x14ac:dyDescent="0.2">
      <c r="A10" s="20" t="s">
        <v>7</v>
      </c>
      <c r="B10" s="63"/>
      <c r="C10" s="64"/>
      <c r="D10" s="21">
        <f>(C10*D4)</f>
        <v>0</v>
      </c>
      <c r="E10" s="26"/>
      <c r="F10" s="22">
        <f t="shared" si="0"/>
        <v>0</v>
      </c>
    </row>
    <row r="11" spans="1:7" ht="15.95" customHeight="1" x14ac:dyDescent="0.2">
      <c r="A11" s="20" t="s">
        <v>8</v>
      </c>
      <c r="B11" s="63"/>
      <c r="C11" s="80"/>
      <c r="D11" s="21">
        <f>(C11*D4)</f>
        <v>0</v>
      </c>
      <c r="E11" s="26"/>
      <c r="F11" s="22">
        <f t="shared" si="0"/>
        <v>0</v>
      </c>
    </row>
    <row r="12" spans="1:7" ht="15.95" customHeight="1" x14ac:dyDescent="0.2">
      <c r="A12" s="20" t="s">
        <v>17</v>
      </c>
      <c r="B12" s="63"/>
      <c r="C12" s="64"/>
      <c r="D12" s="21">
        <f>(C12*D4)</f>
        <v>0</v>
      </c>
      <c r="E12" s="26"/>
      <c r="F12" s="22">
        <f t="shared" si="0"/>
        <v>0</v>
      </c>
    </row>
    <row r="13" spans="1:7" ht="15.95" customHeight="1" x14ac:dyDescent="0.2">
      <c r="A13" s="20" t="s">
        <v>10</v>
      </c>
      <c r="B13" s="63"/>
      <c r="C13" s="64"/>
      <c r="D13" s="21">
        <f>(C13*D4)</f>
        <v>0</v>
      </c>
      <c r="E13" s="26"/>
      <c r="F13" s="22">
        <f t="shared" si="0"/>
        <v>0</v>
      </c>
    </row>
    <row r="14" spans="1:7" ht="15.95" customHeight="1" x14ac:dyDescent="0.2">
      <c r="A14" s="20" t="s">
        <v>45</v>
      </c>
      <c r="B14" s="63"/>
      <c r="C14" s="64"/>
      <c r="D14" s="21">
        <f>(C14*D4)</f>
        <v>0</v>
      </c>
      <c r="E14" s="26"/>
      <c r="F14" s="24">
        <f>(B14*D14)</f>
        <v>0</v>
      </c>
    </row>
    <row r="15" spans="1:7" ht="15.95" customHeight="1" x14ac:dyDescent="0.2">
      <c r="A15" s="23" t="s">
        <v>56</v>
      </c>
      <c r="B15" s="63"/>
      <c r="C15" s="22"/>
      <c r="D15" s="67"/>
      <c r="E15" s="26"/>
      <c r="F15" s="24">
        <f>(B15*D15)</f>
        <v>0</v>
      </c>
    </row>
    <row r="16" spans="1:7" ht="15.95" customHeight="1" x14ac:dyDescent="0.2">
      <c r="A16" s="62" t="s">
        <v>11</v>
      </c>
      <c r="B16" s="25"/>
      <c r="C16" s="22"/>
      <c r="D16" s="22"/>
      <c r="E16" s="26"/>
      <c r="F16" s="21">
        <f>SUM(F7:F15)</f>
        <v>0</v>
      </c>
    </row>
    <row r="17" spans="1:19" ht="15.95" customHeight="1" x14ac:dyDescent="0.2">
      <c r="A17" s="91" t="s">
        <v>43</v>
      </c>
      <c r="B17" s="91"/>
      <c r="C17" s="91"/>
      <c r="D17" s="91"/>
      <c r="E17" s="92"/>
      <c r="F17" s="91"/>
      <c r="O17" s="28"/>
      <c r="P17" s="28"/>
      <c r="Q17" s="28"/>
      <c r="R17" s="28"/>
      <c r="S17" s="28"/>
    </row>
    <row r="18" spans="1:19" ht="24.75" customHeight="1" x14ac:dyDescent="0.2">
      <c r="A18" s="53" t="s">
        <v>2</v>
      </c>
      <c r="B18" s="54" t="s">
        <v>53</v>
      </c>
      <c r="C18" s="55" t="s">
        <v>54</v>
      </c>
      <c r="D18" s="56" t="s">
        <v>5</v>
      </c>
      <c r="E18" s="57" t="s">
        <v>55</v>
      </c>
      <c r="F18" s="56" t="s">
        <v>1</v>
      </c>
    </row>
    <row r="19" spans="1:19" ht="15.95" customHeight="1" x14ac:dyDescent="0.2">
      <c r="A19" s="20" t="s">
        <v>34</v>
      </c>
      <c r="B19" s="63"/>
      <c r="C19" s="64"/>
      <c r="D19" s="21">
        <f>(C19*D4)</f>
        <v>0</v>
      </c>
      <c r="E19" s="65"/>
      <c r="F19" s="22">
        <f>(B19*D19*E19)</f>
        <v>0</v>
      </c>
    </row>
    <row r="20" spans="1:19" ht="15.95" customHeight="1" x14ac:dyDescent="0.2">
      <c r="A20" s="29" t="s">
        <v>57</v>
      </c>
      <c r="B20" s="79"/>
      <c r="C20" s="45"/>
      <c r="D20" s="66"/>
      <c r="E20" s="30" t="s">
        <v>61</v>
      </c>
      <c r="F20" s="31">
        <f>D20+(D20*7.65%)</f>
        <v>0</v>
      </c>
    </row>
    <row r="21" spans="1:19" ht="15.95" customHeight="1" x14ac:dyDescent="0.2">
      <c r="A21" s="29" t="s">
        <v>58</v>
      </c>
      <c r="B21" s="79"/>
      <c r="C21" s="45"/>
      <c r="D21" s="66"/>
      <c r="E21" s="30" t="s">
        <v>61</v>
      </c>
      <c r="F21" s="31">
        <f>D21+(D21*7.65%)</f>
        <v>0</v>
      </c>
    </row>
    <row r="22" spans="1:19" ht="15.95" customHeight="1" x14ac:dyDescent="0.2">
      <c r="A22" s="20" t="s">
        <v>7</v>
      </c>
      <c r="B22" s="63"/>
      <c r="C22" s="64"/>
      <c r="D22" s="21">
        <f>(C22*D4)</f>
        <v>0</v>
      </c>
      <c r="E22" s="26"/>
      <c r="F22" s="22">
        <f t="shared" ref="F22:F25" si="1">(B22*D22)</f>
        <v>0</v>
      </c>
    </row>
    <row r="23" spans="1:19" ht="15.95" customHeight="1" x14ac:dyDescent="0.2">
      <c r="A23" s="20" t="s">
        <v>8</v>
      </c>
      <c r="B23" s="63"/>
      <c r="C23" s="64"/>
      <c r="D23" s="21">
        <f>(C23*D4)</f>
        <v>0</v>
      </c>
      <c r="E23" s="26"/>
      <c r="F23" s="22">
        <f t="shared" si="1"/>
        <v>0</v>
      </c>
    </row>
    <row r="24" spans="1:19" ht="15.95" customHeight="1" x14ac:dyDescent="0.2">
      <c r="A24" s="20" t="s">
        <v>17</v>
      </c>
      <c r="B24" s="63"/>
      <c r="C24" s="64"/>
      <c r="D24" s="21">
        <f>(C24*D4)</f>
        <v>0</v>
      </c>
      <c r="E24" s="26"/>
      <c r="F24" s="22">
        <f t="shared" si="1"/>
        <v>0</v>
      </c>
    </row>
    <row r="25" spans="1:19" ht="15.95" customHeight="1" x14ac:dyDescent="0.2">
      <c r="A25" s="20" t="s">
        <v>10</v>
      </c>
      <c r="B25" s="63"/>
      <c r="C25" s="64"/>
      <c r="D25" s="21">
        <f>(C25*D4)</f>
        <v>0</v>
      </c>
      <c r="E25" s="26"/>
      <c r="F25" s="22">
        <f t="shared" si="1"/>
        <v>0</v>
      </c>
    </row>
    <row r="26" spans="1:19" ht="15.95" customHeight="1" x14ac:dyDescent="0.2">
      <c r="A26" s="20" t="s">
        <v>27</v>
      </c>
      <c r="B26" s="63"/>
      <c r="C26" s="77"/>
      <c r="D26" s="78"/>
      <c r="E26" s="26"/>
      <c r="F26" s="22">
        <f t="shared" ref="F26:F27" si="2">(B26*D26)</f>
        <v>0</v>
      </c>
    </row>
    <row r="27" spans="1:19" ht="15.95" customHeight="1" x14ac:dyDescent="0.2">
      <c r="A27" s="20" t="s">
        <v>3</v>
      </c>
      <c r="B27" s="63"/>
      <c r="C27" s="77"/>
      <c r="D27" s="64"/>
      <c r="E27" s="26"/>
      <c r="F27" s="22">
        <f t="shared" si="2"/>
        <v>0</v>
      </c>
    </row>
    <row r="28" spans="1:19" ht="15.95" customHeight="1" x14ac:dyDescent="0.2">
      <c r="A28" s="20" t="s">
        <v>35</v>
      </c>
      <c r="B28" s="63"/>
      <c r="C28" s="64"/>
      <c r="D28" s="21">
        <f>(C28*D4)</f>
        <v>0</v>
      </c>
      <c r="E28" s="26"/>
      <c r="F28" s="22">
        <f t="shared" ref="F28" si="3">(B28*D28)</f>
        <v>0</v>
      </c>
    </row>
    <row r="29" spans="1:19" ht="25.5" x14ac:dyDescent="0.2">
      <c r="A29" s="23" t="s">
        <v>38</v>
      </c>
      <c r="B29" s="63"/>
      <c r="C29" s="76"/>
      <c r="D29" s="67"/>
      <c r="E29" s="26"/>
      <c r="F29" s="21">
        <f>(B29*D29)</f>
        <v>0</v>
      </c>
    </row>
    <row r="30" spans="1:19" ht="15.95" customHeight="1" x14ac:dyDescent="0.2">
      <c r="A30" s="20" t="s">
        <v>59</v>
      </c>
      <c r="B30" s="63"/>
      <c r="C30" s="76"/>
      <c r="D30" s="67"/>
      <c r="E30" s="26"/>
      <c r="F30" s="21">
        <f>(B30*D30)</f>
        <v>0</v>
      </c>
    </row>
    <row r="31" spans="1:19" ht="15.95" customHeight="1" x14ac:dyDescent="0.2">
      <c r="A31" s="20" t="s">
        <v>9</v>
      </c>
      <c r="B31" s="63"/>
      <c r="C31" s="76"/>
      <c r="D31" s="67"/>
      <c r="E31" s="26"/>
      <c r="F31" s="21">
        <f>(B31*D31)</f>
        <v>0</v>
      </c>
    </row>
    <row r="32" spans="1:19" ht="15.95" customHeight="1" x14ac:dyDescent="0.2">
      <c r="A32" s="20" t="s">
        <v>45</v>
      </c>
      <c r="B32" s="63"/>
      <c r="C32" s="64"/>
      <c r="D32" s="21">
        <f>(C32*D4)</f>
        <v>0</v>
      </c>
      <c r="E32" s="26"/>
      <c r="F32" s="24">
        <f t="shared" ref="F32" si="4">(B32*D32)</f>
        <v>0</v>
      </c>
    </row>
    <row r="33" spans="1:8" ht="15.95" customHeight="1" x14ac:dyDescent="0.2">
      <c r="A33" s="23" t="s">
        <v>56</v>
      </c>
      <c r="B33" s="63"/>
      <c r="C33" s="22"/>
      <c r="D33" s="67"/>
      <c r="E33" s="26"/>
      <c r="F33" s="24">
        <f>(B33*D33)</f>
        <v>0</v>
      </c>
    </row>
    <row r="34" spans="1:8" ht="15.95" customHeight="1" x14ac:dyDescent="0.2">
      <c r="A34" s="62" t="s">
        <v>11</v>
      </c>
      <c r="B34" s="25"/>
      <c r="C34" s="22"/>
      <c r="D34" s="22"/>
      <c r="E34" s="26"/>
      <c r="F34" s="21">
        <f>SUM(F19:F33)</f>
        <v>0</v>
      </c>
    </row>
    <row r="35" spans="1:8" ht="15.95" customHeight="1" x14ac:dyDescent="0.25">
      <c r="A35" s="88" t="s">
        <v>40</v>
      </c>
      <c r="B35" s="89"/>
      <c r="C35" s="89"/>
      <c r="D35" s="89"/>
      <c r="E35" s="89"/>
      <c r="F35" s="90"/>
    </row>
    <row r="36" spans="1:8" ht="15.95" customHeight="1" x14ac:dyDescent="0.25">
      <c r="A36" s="58" t="s">
        <v>2</v>
      </c>
      <c r="B36" s="59" t="s">
        <v>30</v>
      </c>
      <c r="C36" s="71"/>
      <c r="D36" s="60" t="s">
        <v>5</v>
      </c>
      <c r="E36" s="60"/>
      <c r="F36" s="60" t="s">
        <v>1</v>
      </c>
    </row>
    <row r="37" spans="1:8" ht="15.95" customHeight="1" x14ac:dyDescent="0.2">
      <c r="A37" s="32" t="s">
        <v>0</v>
      </c>
      <c r="B37" s="33">
        <f>(B3)</f>
        <v>0</v>
      </c>
      <c r="C37" s="72"/>
      <c r="D37" s="21">
        <v>200</v>
      </c>
      <c r="E37" s="22"/>
      <c r="F37" s="21">
        <f>(B37*D37)</f>
        <v>0</v>
      </c>
    </row>
    <row r="38" spans="1:8" ht="15.95" customHeight="1" x14ac:dyDescent="0.2">
      <c r="A38" s="32" t="s">
        <v>33</v>
      </c>
      <c r="B38" s="68"/>
      <c r="C38" s="73"/>
      <c r="D38" s="44">
        <f>IF(D3=0,0,IF(D3&lt;=14,28.69,IF(D3&lt;=31,44.93,IF(D3&lt;=42,69.02,IF(D3&gt;42,83.46)))))</f>
        <v>0</v>
      </c>
      <c r="E38" s="22"/>
      <c r="F38" s="21">
        <f t="shared" ref="F38:F40" si="5">(B38*D38)</f>
        <v>0</v>
      </c>
    </row>
    <row r="39" spans="1:8" ht="15.95" customHeight="1" x14ac:dyDescent="0.2">
      <c r="A39" s="20" t="s">
        <v>18</v>
      </c>
      <c r="B39" s="33">
        <f>(B3)</f>
        <v>0</v>
      </c>
      <c r="C39" s="72"/>
      <c r="D39" s="21">
        <v>25</v>
      </c>
      <c r="E39" s="26"/>
      <c r="F39" s="21">
        <f>(B39*D39)</f>
        <v>0</v>
      </c>
    </row>
    <row r="40" spans="1:8" ht="15.95" customHeight="1" x14ac:dyDescent="0.2">
      <c r="A40" s="32" t="s">
        <v>6</v>
      </c>
      <c r="B40" s="33">
        <f>(B3)</f>
        <v>0</v>
      </c>
      <c r="C40" s="72"/>
      <c r="D40" s="21">
        <v>25</v>
      </c>
      <c r="E40" s="22"/>
      <c r="F40" s="21">
        <f t="shared" si="5"/>
        <v>0</v>
      </c>
    </row>
    <row r="41" spans="1:8" ht="15.95" customHeight="1" x14ac:dyDescent="0.2">
      <c r="A41" s="32" t="s">
        <v>69</v>
      </c>
      <c r="B41" s="33">
        <f>(B3)</f>
        <v>0</v>
      </c>
      <c r="C41" s="72"/>
      <c r="D41" s="21">
        <v>1.45</v>
      </c>
      <c r="E41" s="22"/>
      <c r="F41" s="21">
        <f>(B41*D41*2)</f>
        <v>0</v>
      </c>
    </row>
    <row r="42" spans="1:8" ht="15.95" customHeight="1" x14ac:dyDescent="0.25">
      <c r="A42" s="69" t="s">
        <v>11</v>
      </c>
      <c r="B42" s="81"/>
      <c r="C42" s="82"/>
      <c r="D42" s="22"/>
      <c r="E42" s="22"/>
      <c r="F42" s="21">
        <f>SUM(F37:F41)</f>
        <v>0</v>
      </c>
    </row>
    <row r="43" spans="1:8" ht="15.95" customHeight="1" x14ac:dyDescent="0.2">
      <c r="A43" s="34"/>
      <c r="B43" s="27"/>
      <c r="C43" s="17"/>
      <c r="D43" s="17" t="s">
        <v>29</v>
      </c>
      <c r="E43" s="17"/>
      <c r="F43" s="61">
        <f>SUM(F16+F34+F42)</f>
        <v>0</v>
      </c>
    </row>
    <row r="44" spans="1:8" ht="15.95" customHeight="1" x14ac:dyDescent="0.2">
      <c r="A44" s="34"/>
      <c r="B44" s="27"/>
      <c r="C44" s="95" t="s">
        <v>60</v>
      </c>
      <c r="D44" s="96"/>
      <c r="E44" s="96"/>
      <c r="F44" s="61">
        <f>IF(B3=0,0,(F43/B3)-200)</f>
        <v>0</v>
      </c>
    </row>
    <row r="45" spans="1:8" ht="15.95" customHeight="1" x14ac:dyDescent="0.25">
      <c r="A45" s="34"/>
      <c r="B45" s="27"/>
      <c r="C45" s="85" t="s">
        <v>66</v>
      </c>
      <c r="D45" s="86"/>
      <c r="E45" s="86"/>
      <c r="F45" s="74">
        <f>F44</f>
        <v>0</v>
      </c>
    </row>
    <row r="46" spans="1:8" ht="15.95" customHeight="1" x14ac:dyDescent="0.2">
      <c r="A46" s="34"/>
      <c r="B46" s="27"/>
      <c r="C46" s="17"/>
      <c r="D46" s="17"/>
      <c r="E46" s="17"/>
      <c r="F46" s="17"/>
    </row>
    <row r="47" spans="1:8" ht="15.95" customHeight="1" x14ac:dyDescent="0.2">
      <c r="A47" s="35" t="s">
        <v>46</v>
      </c>
      <c r="B47" s="36"/>
      <c r="C47" s="36"/>
      <c r="D47" s="36"/>
      <c r="E47" s="36"/>
      <c r="F47" s="36"/>
      <c r="G47" s="13"/>
      <c r="H47" s="12"/>
    </row>
    <row r="48" spans="1:8" ht="15.95" customHeight="1" x14ac:dyDescent="0.2">
      <c r="A48" s="36" t="s">
        <v>62</v>
      </c>
      <c r="B48" s="36"/>
      <c r="C48" s="36"/>
      <c r="D48" s="36"/>
      <c r="E48" s="37"/>
      <c r="F48" s="38"/>
      <c r="H48" s="12"/>
    </row>
    <row r="49" spans="1:8" ht="15.95" customHeight="1" x14ac:dyDescent="0.2">
      <c r="A49" s="36" t="s">
        <v>63</v>
      </c>
      <c r="B49" s="36"/>
      <c r="C49" s="36"/>
      <c r="D49" s="36"/>
      <c r="E49" s="37"/>
      <c r="F49" s="39"/>
      <c r="H49" s="12"/>
    </row>
    <row r="50" spans="1:8" ht="15.95" customHeight="1" x14ac:dyDescent="0.2">
      <c r="A50" s="36" t="s">
        <v>47</v>
      </c>
      <c r="B50" s="36"/>
      <c r="C50" s="36"/>
      <c r="D50" s="36"/>
      <c r="E50" s="37"/>
      <c r="F50" s="39"/>
      <c r="H50" s="12"/>
    </row>
    <row r="51" spans="1:8" ht="15.95" customHeight="1" x14ac:dyDescent="0.2">
      <c r="A51" s="36" t="s">
        <v>48</v>
      </c>
      <c r="B51" s="36"/>
      <c r="C51" s="36"/>
      <c r="D51" s="36"/>
      <c r="E51" s="34"/>
      <c r="F51" s="39"/>
    </row>
    <row r="52" spans="1:8" ht="15.95" customHeight="1" x14ac:dyDescent="0.2">
      <c r="A52" s="36" t="s">
        <v>49</v>
      </c>
      <c r="B52" s="36"/>
      <c r="C52" s="36"/>
      <c r="D52" s="36"/>
      <c r="E52" s="34"/>
      <c r="F52" s="40"/>
    </row>
    <row r="53" spans="1:8" ht="15.95" customHeight="1" x14ac:dyDescent="0.2">
      <c r="A53" s="36" t="s">
        <v>50</v>
      </c>
      <c r="B53" s="36"/>
      <c r="C53" s="36"/>
      <c r="D53" s="36"/>
      <c r="E53" s="34"/>
      <c r="F53" s="40"/>
    </row>
    <row r="54" spans="1:8" ht="15.95" customHeight="1" x14ac:dyDescent="0.2">
      <c r="A54" s="36" t="s">
        <v>51</v>
      </c>
      <c r="B54" s="37" t="s">
        <v>52</v>
      </c>
      <c r="C54" s="41"/>
      <c r="D54" s="41"/>
      <c r="E54" s="34"/>
      <c r="F54" s="40"/>
    </row>
    <row r="55" spans="1:8" ht="15.95" customHeight="1" x14ac:dyDescent="0.2">
      <c r="A55" s="34"/>
      <c r="B55" s="34"/>
      <c r="C55" s="34"/>
      <c r="D55" s="34"/>
      <c r="E55" s="34"/>
      <c r="F55" s="34"/>
    </row>
    <row r="56" spans="1:8" ht="15.95" customHeight="1" x14ac:dyDescent="0.2">
      <c r="B56" s="14"/>
      <c r="C56" s="14"/>
      <c r="D56" s="14"/>
      <c r="E56" s="14"/>
      <c r="F56" s="14"/>
    </row>
  </sheetData>
  <sheetProtection algorithmName="SHA-512" hashValue="CL3UkzIIgRKNPQKoRtKxOL3c75+2pB85FV+c+dcbZIOwppaKB2t3VsQbp7zdzVq+DCf4CvU1D10iOAHjJZo+oA==" saltValue="n0C+vagE8nG1MsUzUdW+Mg==" spinCount="100000" sheet="1" objects="1" scenarios="1"/>
  <mergeCells count="7">
    <mergeCell ref="A1:F1"/>
    <mergeCell ref="C45:E45"/>
    <mergeCell ref="A4:B4"/>
    <mergeCell ref="A35:F35"/>
    <mergeCell ref="A17:F17"/>
    <mergeCell ref="A5:F5"/>
    <mergeCell ref="C44:E44"/>
  </mergeCells>
  <pageMargins left="0.25" right="0.1" top="0.5" bottom="0.5" header="0.3" footer="0.3"/>
  <pageSetup orientation="portrait" r:id="rId1"/>
  <ignoredErrors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Program Budget</vt:lpstr>
    </vt:vector>
  </TitlesOfParts>
  <Company>Florida Atlantic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Vocasek</dc:creator>
  <cp:lastModifiedBy>Madison McShane</cp:lastModifiedBy>
  <cp:lastPrinted>2019-03-29T20:41:02Z</cp:lastPrinted>
  <dcterms:created xsi:type="dcterms:W3CDTF">2018-04-12T19:27:41Z</dcterms:created>
  <dcterms:modified xsi:type="dcterms:W3CDTF">2022-06-22T19:30:27Z</dcterms:modified>
</cp:coreProperties>
</file>