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 &amp; S Fee Budget\2018-2019\"/>
    </mc:Choice>
  </mc:AlternateContent>
  <bookViews>
    <workbookView xWindow="0" yWindow="0" windowWidth="22980" windowHeight="8730"/>
  </bookViews>
  <sheets>
    <sheet name="Revenue Fund Summary &amp; Detail" sheetId="2" r:id="rId1"/>
    <sheet name="Revenue Fund OPS" sheetId="3" r:id="rId2"/>
    <sheet name="Supplemental Form - Revenue" sheetId="4" r:id="rId3"/>
  </sheets>
  <definedNames>
    <definedName name="_xlnm.Print_Area" localSheetId="1">'Revenue Fund OPS'!$A$1:$I$33</definedName>
    <definedName name="_xlnm.Print_Area" localSheetId="0">'Revenue Fund Summary &amp; Detail'!$A$1:$B$62</definedName>
    <definedName name="_xlnm.Print_Titles" localSheetId="0">'Revenue Fund Summary &amp; Detail'!$1:$8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2" l="1"/>
  <c r="H16" i="3"/>
  <c r="H17" i="3"/>
  <c r="H18" i="3"/>
  <c r="H19" i="3"/>
  <c r="H20" i="3"/>
  <c r="H21" i="3"/>
  <c r="H22" i="3"/>
  <c r="H23" i="3"/>
  <c r="H24" i="3"/>
  <c r="H25" i="3"/>
  <c r="H26" i="3"/>
  <c r="H27" i="3"/>
  <c r="H28" i="3"/>
  <c r="G15" i="3"/>
  <c r="H15" i="3"/>
  <c r="C17" i="4"/>
  <c r="B79" i="4"/>
  <c r="B20" i="2"/>
  <c r="B28" i="2"/>
  <c r="B44" i="2"/>
  <c r="G20" i="3"/>
  <c r="I20" i="3"/>
  <c r="G21" i="3"/>
  <c r="I21" i="3"/>
  <c r="G22" i="3"/>
  <c r="I22" i="3"/>
  <c r="G23" i="3"/>
  <c r="I23" i="3"/>
  <c r="G24" i="3"/>
  <c r="I24" i="3"/>
  <c r="G25" i="3"/>
  <c r="I25" i="3"/>
  <c r="G26" i="3"/>
  <c r="I26" i="3"/>
  <c r="G27" i="3"/>
  <c r="I27" i="3"/>
  <c r="G28" i="3"/>
  <c r="I28" i="3"/>
  <c r="I15" i="3"/>
  <c r="G16" i="3"/>
  <c r="I16" i="3"/>
  <c r="G17" i="3"/>
  <c r="I17" i="3"/>
  <c r="G18" i="3"/>
  <c r="I18" i="3"/>
  <c r="G19" i="3"/>
  <c r="I19" i="3"/>
  <c r="I29" i="3"/>
  <c r="B32" i="2"/>
  <c r="B48" i="2"/>
  <c r="B60" i="2"/>
  <c r="B5" i="4"/>
  <c r="B6" i="4"/>
  <c r="B7" i="4"/>
  <c r="C11" i="4"/>
  <c r="C12" i="4"/>
  <c r="B13" i="4"/>
  <c r="C13" i="4"/>
  <c r="C15" i="4"/>
  <c r="C16" i="4"/>
  <c r="B18" i="4"/>
  <c r="C18" i="4"/>
  <c r="B19" i="4"/>
  <c r="C19" i="4"/>
  <c r="D21" i="4"/>
  <c r="D38" i="4"/>
  <c r="D55" i="4"/>
  <c r="B75" i="4"/>
  <c r="B76" i="4"/>
  <c r="B77" i="4"/>
  <c r="B78" i="4"/>
  <c r="B80" i="4"/>
  <c r="D83" i="4"/>
  <c r="D98" i="4"/>
  <c r="D116" i="4"/>
  <c r="D132" i="4"/>
  <c r="D151" i="4"/>
  <c r="D167" i="4"/>
  <c r="B7" i="3"/>
  <c r="B8" i="3"/>
  <c r="B9" i="3"/>
  <c r="G29" i="3"/>
  <c r="H29" i="3"/>
</calcChain>
</file>

<file path=xl/sharedStrings.xml><?xml version="1.0" encoding="utf-8"?>
<sst xmlns="http://schemas.openxmlformats.org/spreadsheetml/2006/main" count="111" uniqueCount="81">
  <si>
    <t>Please provided detailed supplemental schedules in support of the revenue generating activities and expenses</t>
  </si>
  <si>
    <t>Total Transfers Out</t>
  </si>
  <si>
    <t>Transfers Out To TAG(s):</t>
  </si>
  <si>
    <t>TRANSFERS OUT</t>
  </si>
  <si>
    <t xml:space="preserve"> 2.80% Overhead</t>
  </si>
  <si>
    <t>Total Expenses</t>
  </si>
  <si>
    <t>Travel</t>
  </si>
  <si>
    <t>Support Services</t>
  </si>
  <si>
    <t>Programs and Services</t>
  </si>
  <si>
    <t>Food Services</t>
  </si>
  <si>
    <t>EXPENSES FOR REVENUE GENERATING EVENTS/SERVICES</t>
  </si>
  <si>
    <t>TOTAL OPS Costs per Revenue Fund OPS</t>
  </si>
  <si>
    <t>OPS FOR REVENUE GENERATING EVENTS/SERVICES</t>
  </si>
  <si>
    <t>Total Transfers In</t>
  </si>
  <si>
    <t>Transfers In from TAG(s):</t>
  </si>
  <si>
    <t>TRANSFERS IN</t>
  </si>
  <si>
    <t>Total Revenues</t>
  </si>
  <si>
    <t>Revenue Source:</t>
  </si>
  <si>
    <t>REVENUES FROM REVENUE GENERATING EVENTS/SERVICES</t>
  </si>
  <si>
    <t>Revenue</t>
  </si>
  <si>
    <t>Fund:</t>
  </si>
  <si>
    <t>Account Name:</t>
  </si>
  <si>
    <t>SmartTag</t>
  </si>
  <si>
    <t>REVENUE FUND SUMMARY AND DETAIL</t>
  </si>
  <si>
    <t>ACTIVITY AND SERVICE FEE BUDGET REQUEST FORM</t>
  </si>
  <si>
    <t>FLORIDA ATLANTIC UNIVERSITY</t>
  </si>
  <si>
    <t xml:space="preserve"> </t>
  </si>
  <si>
    <t>TOTAL OPS</t>
  </si>
  <si>
    <t>Costs</t>
  </si>
  <si>
    <t>in the Position</t>
  </si>
  <si>
    <t>in the Year</t>
  </si>
  <si>
    <t>per Week</t>
  </si>
  <si>
    <t>Rate</t>
  </si>
  <si>
    <t>not FAU Student</t>
  </si>
  <si>
    <t>Total OPS Costs</t>
  </si>
  <si>
    <t>OPS Fringe</t>
  </si>
  <si>
    <t>Subtotal of OPS Wages</t>
  </si>
  <si>
    <t># of People</t>
  </si>
  <si>
    <t># of Weeks</t>
  </si>
  <si>
    <t># of Hours</t>
  </si>
  <si>
    <t>Hourly</t>
  </si>
  <si>
    <t>Enter 1, if not</t>
  </si>
  <si>
    <t>Position Title</t>
  </si>
  <si>
    <t>SmartTag:</t>
  </si>
  <si>
    <t>REVENUE FUND - OTHER PERSONNEL SERVICES</t>
  </si>
  <si>
    <t>Amount Requested</t>
  </si>
  <si>
    <t>Transfers out</t>
  </si>
  <si>
    <t>Other (if applicable):</t>
  </si>
  <si>
    <t>Travel:</t>
  </si>
  <si>
    <t>Support Services:</t>
  </si>
  <si>
    <t>Programs and Services:</t>
  </si>
  <si>
    <t>Food Services:</t>
  </si>
  <si>
    <t>Justification</t>
  </si>
  <si>
    <t>Total</t>
  </si>
  <si>
    <t>Other (if applicable)</t>
  </si>
  <si>
    <t xml:space="preserve">       </t>
  </si>
  <si>
    <t>DESCRIPTION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</si>
  <si>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</si>
  <si>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Expenses</t>
  </si>
  <si>
    <t>Justification:</t>
  </si>
  <si>
    <t>Other Personnel Services (OPS)</t>
  </si>
  <si>
    <t xml:space="preserve">Justification: </t>
  </si>
  <si>
    <t>Transfers In</t>
  </si>
  <si>
    <t xml:space="preserve">TOTAL EXPENSE </t>
  </si>
  <si>
    <t>2.8%  OVERHEAD</t>
  </si>
  <si>
    <t>Transfers Out</t>
  </si>
  <si>
    <t>OPS</t>
  </si>
  <si>
    <t>TOTAL REVENUE &amp; TRANSFERS IN</t>
  </si>
  <si>
    <t>CATEGORY</t>
  </si>
  <si>
    <t xml:space="preserve">            Request Documentation</t>
  </si>
  <si>
    <t xml:space="preserve">            A&amp;S Supplemental Budget</t>
  </si>
  <si>
    <t>FOR THE FISCAL YEAR ENDING June 30, 2019</t>
  </si>
  <si>
    <t xml:space="preserve"> (This Total Carries to Summary &amp; Detail Page)</t>
  </si>
  <si>
    <t>2018-2019 Requested Budget</t>
  </si>
  <si>
    <t>Net Revenue/(Expense)</t>
  </si>
  <si>
    <t>2018-2019 BUDGET REQUEST</t>
  </si>
  <si>
    <t>2018-2019
BUDGET REQUEST</t>
  </si>
  <si>
    <t>2018-2019</t>
  </si>
  <si>
    <t>2018-2019                    Requested Budget</t>
  </si>
  <si>
    <t>Student Government Revenue</t>
  </si>
  <si>
    <t>2017-2018
APPROVED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</si>
</sst>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quot;$&quot;#,##0.00"/>
  </numFmts>
  <fonts count="17" x14ac:knownFonts="1">
    <font>
      <sz val="11"/>
      <color theme="1"/>
      <name val="Calibri"/>
      <family val="2"/>
      <scheme val="minor"/>
    </font>
    <font>
      <sz val="10"/>
      <name val="Arial"/>
    </font>
    <font>
      <sz val="11"/>
      <color indexed="8"/>
      <name val="Calibri"/>
      <family val="2"/>
    </font>
    <font>
      <sz val="11"/>
      <color indexed="12"/>
      <name val="Calibri"/>
      <family val="2"/>
    </font>
    <font>
      <b/>
      <sz val="11"/>
      <color indexed="8"/>
      <name val="Calibri"/>
      <family val="2"/>
    </font>
    <font>
      <b/>
      <sz val="11"/>
      <name val="Calibri"/>
      <family val="2"/>
    </font>
    <font>
      <b/>
      <sz val="11"/>
      <color indexed="10"/>
      <name val="Calibri"/>
      <family val="2"/>
    </font>
    <font>
      <sz val="11"/>
      <name val="Calibri"/>
      <family val="2"/>
    </font>
    <font>
      <sz val="11"/>
      <name val="Calibri"/>
      <family val="2"/>
      <scheme val="minor"/>
    </font>
    <font>
      <b/>
      <sz val="11"/>
      <name val="Calibri"/>
      <family val="2"/>
      <scheme val="minor"/>
    </font>
    <font>
      <b/>
      <u/>
      <sz val="11"/>
      <name val="Calibri"/>
      <family val="2"/>
      <scheme val="minor"/>
    </font>
    <font>
      <i/>
      <sz val="11"/>
      <name val="Calibri"/>
      <family val="2"/>
      <scheme val="minor"/>
    </font>
    <font>
      <b/>
      <sz val="11"/>
      <color rgb="FFFF0000"/>
      <name val="Calibri"/>
      <family val="2"/>
      <scheme val="minor"/>
    </font>
    <font>
      <u/>
      <sz val="10"/>
      <color theme="10"/>
      <name val="Arial"/>
      <family val="2"/>
    </font>
    <font>
      <sz val="11"/>
      <color rgb="FF000000"/>
      <name val="Calibri"/>
      <family val="2"/>
      <scheme val="minor"/>
    </font>
    <font>
      <b/>
      <sz val="11"/>
      <color rgb="FF000000"/>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indexed="8"/>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1"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145">
    <xf numFmtId="0" fontId="0" fillId="0" borderId="0" xfId="0"/>
    <xf numFmtId="164" fontId="2" fillId="2" borderId="5" xfId="1" applyNumberFormat="1" applyFont="1" applyFill="1" applyBorder="1" applyProtection="1">
      <protection locked="0"/>
    </xf>
    <xf numFmtId="0" fontId="4" fillId="2" borderId="6" xfId="1" applyFont="1" applyFill="1" applyBorder="1" applyAlignment="1" applyProtection="1">
      <alignment horizontal="left"/>
      <protection locked="0"/>
    </xf>
    <xf numFmtId="164" fontId="2" fillId="2" borderId="5" xfId="1" applyNumberFormat="1" applyFont="1" applyFill="1" applyBorder="1" applyAlignment="1" applyProtection="1">
      <alignment wrapText="1"/>
      <protection locked="0"/>
    </xf>
    <xf numFmtId="0" fontId="4" fillId="2" borderId="7" xfId="1" applyFont="1" applyFill="1" applyBorder="1" applyProtection="1">
      <protection locked="0"/>
    </xf>
    <xf numFmtId="164" fontId="2" fillId="2" borderId="8" xfId="1" applyNumberFormat="1" applyFont="1" applyFill="1" applyBorder="1" applyAlignment="1" applyProtection="1">
      <alignment wrapText="1"/>
      <protection locked="0"/>
    </xf>
    <xf numFmtId="0" fontId="4" fillId="2" borderId="9" xfId="1" applyFont="1" applyFill="1" applyBorder="1" applyProtection="1">
      <protection locked="0"/>
    </xf>
    <xf numFmtId="164" fontId="2" fillId="2" borderId="12" xfId="1" applyNumberFormat="1" applyFont="1" applyFill="1" applyBorder="1" applyProtection="1">
      <protection locked="0"/>
    </xf>
    <xf numFmtId="3" fontId="2" fillId="2" borderId="12" xfId="1" applyNumberFormat="1" applyFont="1" applyFill="1" applyBorder="1" applyProtection="1">
      <protection locked="0"/>
    </xf>
    <xf numFmtId="164" fontId="2" fillId="2" borderId="13" xfId="1" applyNumberFormat="1" applyFont="1" applyFill="1" applyBorder="1" applyProtection="1">
      <protection locked="0"/>
    </xf>
    <xf numFmtId="3" fontId="2" fillId="2" borderId="14" xfId="1" applyNumberFormat="1" applyFont="1" applyFill="1" applyBorder="1" applyProtection="1">
      <protection locked="0"/>
    </xf>
    <xf numFmtId="0" fontId="4" fillId="2" borderId="17" xfId="1" applyFont="1" applyFill="1" applyBorder="1" applyAlignment="1" applyProtection="1">
      <alignment horizontal="left"/>
      <protection locked="0"/>
    </xf>
    <xf numFmtId="0" fontId="4" fillId="2" borderId="18" xfId="1" applyFont="1" applyFill="1" applyBorder="1" applyAlignment="1" applyProtection="1">
      <alignment horizontal="left"/>
      <protection locked="0"/>
    </xf>
    <xf numFmtId="0" fontId="2" fillId="2" borderId="18" xfId="1" applyFont="1" applyFill="1" applyBorder="1" applyAlignment="1" applyProtection="1">
      <alignment horizontal="center" wrapText="1"/>
      <protection locked="0"/>
    </xf>
    <xf numFmtId="0" fontId="5" fillId="0" borderId="0" xfId="1" applyFont="1"/>
    <xf numFmtId="0" fontId="4" fillId="2" borderId="7" xfId="1" applyFont="1" applyFill="1" applyBorder="1" applyAlignment="1" applyProtection="1">
      <alignment horizontal="center"/>
      <protection locked="0"/>
    </xf>
    <xf numFmtId="0" fontId="7" fillId="0" borderId="0" xfId="1" applyFont="1" applyAlignment="1">
      <alignment horizontal="left"/>
    </xf>
    <xf numFmtId="0" fontId="7" fillId="0" borderId="0" xfId="1" applyFont="1"/>
    <xf numFmtId="165" fontId="7" fillId="0" borderId="0" xfId="1" applyNumberFormat="1" applyFont="1" applyBorder="1"/>
    <xf numFmtId="3" fontId="5" fillId="0" borderId="21" xfId="1" applyNumberFormat="1" applyFont="1" applyBorder="1"/>
    <xf numFmtId="3" fontId="5" fillId="0" borderId="22" xfId="1" applyNumberFormat="1" applyFont="1" applyBorder="1"/>
    <xf numFmtId="0" fontId="5" fillId="0" borderId="23" xfId="1" applyFont="1" applyBorder="1"/>
    <xf numFmtId="3" fontId="5" fillId="0" borderId="23" xfId="1" applyNumberFormat="1" applyFont="1" applyBorder="1"/>
    <xf numFmtId="0" fontId="7" fillId="2" borderId="23" xfId="1" applyFont="1" applyFill="1" applyBorder="1" applyProtection="1">
      <protection locked="0"/>
    </xf>
    <xf numFmtId="1" fontId="7" fillId="2" borderId="23" xfId="1" applyNumberFormat="1" applyFont="1" applyFill="1" applyBorder="1" applyProtection="1">
      <protection locked="0"/>
    </xf>
    <xf numFmtId="4" fontId="7" fillId="2" borderId="23" xfId="1" applyNumberFormat="1" applyFont="1" applyFill="1" applyBorder="1" applyProtection="1">
      <protection locked="0"/>
    </xf>
    <xf numFmtId="0" fontId="5" fillId="2" borderId="24" xfId="1" applyFont="1" applyFill="1" applyBorder="1" applyAlignment="1" applyProtection="1">
      <alignment horizontal="center"/>
      <protection locked="0"/>
    </xf>
    <xf numFmtId="0" fontId="5" fillId="2" borderId="17" xfId="1" applyFont="1" applyFill="1" applyBorder="1" applyAlignment="1" applyProtection="1">
      <alignment horizontal="left"/>
      <protection locked="0"/>
    </xf>
    <xf numFmtId="3" fontId="5" fillId="0" borderId="25" xfId="1" applyNumberFormat="1" applyFont="1" applyBorder="1"/>
    <xf numFmtId="0" fontId="5" fillId="0" borderId="7" xfId="1" applyFont="1" applyBorder="1"/>
    <xf numFmtId="3" fontId="5" fillId="0" borderId="7" xfId="1" applyNumberFormat="1" applyFont="1" applyBorder="1"/>
    <xf numFmtId="0" fontId="7" fillId="2" borderId="7" xfId="1" applyFont="1" applyFill="1" applyBorder="1" applyProtection="1">
      <protection locked="0"/>
    </xf>
    <xf numFmtId="1" fontId="7" fillId="2" borderId="7" xfId="1" applyNumberFormat="1" applyFont="1" applyFill="1" applyBorder="1" applyProtection="1">
      <protection locked="0"/>
    </xf>
    <xf numFmtId="4" fontId="7" fillId="2" borderId="7" xfId="1" applyNumberFormat="1" applyFont="1" applyFill="1" applyBorder="1" applyProtection="1">
      <protection locked="0"/>
    </xf>
    <xf numFmtId="0" fontId="5" fillId="2" borderId="26" xfId="1" applyFont="1" applyFill="1" applyBorder="1" applyAlignment="1" applyProtection="1">
      <alignment horizontal="center"/>
      <protection locked="0"/>
    </xf>
    <xf numFmtId="0" fontId="5" fillId="2" borderId="18" xfId="1" applyFont="1" applyFill="1" applyBorder="1" applyAlignment="1" applyProtection="1">
      <alignment horizontal="left"/>
      <protection locked="0"/>
    </xf>
    <xf numFmtId="0" fontId="5" fillId="2" borderId="7" xfId="1" applyFont="1" applyFill="1" applyBorder="1" applyProtection="1">
      <protection locked="0"/>
    </xf>
    <xf numFmtId="1" fontId="5" fillId="2" borderId="7" xfId="1" applyNumberFormat="1" applyFont="1" applyFill="1" applyBorder="1" applyProtection="1">
      <protection locked="0"/>
    </xf>
    <xf numFmtId="4" fontId="5" fillId="2" borderId="7" xfId="1" applyNumberFormat="1" applyFont="1" applyFill="1" applyBorder="1" applyProtection="1">
      <protection locked="0"/>
    </xf>
    <xf numFmtId="0" fontId="5" fillId="2" borderId="7" xfId="1" applyFont="1" applyFill="1" applyBorder="1" applyAlignment="1" applyProtection="1">
      <alignment horizontal="right"/>
      <protection locked="0"/>
    </xf>
    <xf numFmtId="1" fontId="5" fillId="2" borderId="7" xfId="1" applyNumberFormat="1" applyFont="1" applyFill="1" applyBorder="1" applyAlignment="1" applyProtection="1">
      <alignment horizontal="right"/>
      <protection locked="0"/>
    </xf>
    <xf numFmtId="4" fontId="5" fillId="2" borderId="7" xfId="1" applyNumberFormat="1" applyFont="1" applyFill="1" applyBorder="1" applyAlignment="1" applyProtection="1">
      <alignment horizontal="right"/>
      <protection locked="0"/>
    </xf>
    <xf numFmtId="0" fontId="5" fillId="2" borderId="18" xfId="1" applyFont="1" applyFill="1" applyBorder="1" applyProtection="1">
      <protection locked="0"/>
    </xf>
    <xf numFmtId="0" fontId="5" fillId="2" borderId="9" xfId="1" applyFont="1" applyFill="1" applyBorder="1" applyProtection="1">
      <protection locked="0"/>
    </xf>
    <xf numFmtId="1" fontId="5" fillId="2" borderId="9" xfId="1" applyNumberFormat="1" applyFont="1" applyFill="1" applyBorder="1" applyProtection="1">
      <protection locked="0"/>
    </xf>
    <xf numFmtId="4" fontId="5" fillId="2" borderId="9" xfId="1" applyNumberFormat="1" applyFont="1" applyFill="1" applyBorder="1" applyProtection="1">
      <protection locked="0"/>
    </xf>
    <xf numFmtId="0" fontId="5" fillId="2" borderId="27" xfId="1" applyFont="1" applyFill="1" applyBorder="1" applyAlignment="1" applyProtection="1">
      <alignment horizontal="center"/>
      <protection locked="0"/>
    </xf>
    <xf numFmtId="0" fontId="5" fillId="2" borderId="28" xfId="1" applyFont="1" applyFill="1" applyBorder="1" applyAlignment="1" applyProtection="1">
      <alignment horizontal="left"/>
      <protection locked="0"/>
    </xf>
    <xf numFmtId="0" fontId="7" fillId="0" borderId="0" xfId="1" applyFont="1" applyAlignment="1">
      <alignment vertical="center"/>
    </xf>
    <xf numFmtId="0" fontId="5" fillId="0" borderId="30" xfId="1" applyFont="1" applyBorder="1" applyAlignment="1">
      <alignment horizontal="center" vertical="center"/>
    </xf>
    <xf numFmtId="0" fontId="5" fillId="0" borderId="30" xfId="1" applyFont="1" applyBorder="1" applyAlignment="1">
      <alignment vertical="center"/>
    </xf>
    <xf numFmtId="0" fontId="7" fillId="0" borderId="30" xfId="1" applyFont="1" applyBorder="1" applyAlignment="1">
      <alignment horizontal="center" vertical="center"/>
    </xf>
    <xf numFmtId="0" fontId="5" fillId="0" borderId="33" xfId="1" applyFont="1" applyBorder="1" applyAlignment="1">
      <alignment horizontal="center" vertical="center"/>
    </xf>
    <xf numFmtId="0" fontId="7" fillId="0" borderId="33" xfId="1" applyFont="1" applyBorder="1" applyAlignment="1">
      <alignment horizontal="center" vertical="center"/>
    </xf>
    <xf numFmtId="0" fontId="5" fillId="0" borderId="0" xfId="1" applyFont="1" applyAlignment="1">
      <alignment horizontal="left"/>
    </xf>
    <xf numFmtId="164" fontId="9" fillId="0" borderId="0" xfId="1" applyNumberFormat="1" applyFont="1" applyProtection="1"/>
    <xf numFmtId="164" fontId="9" fillId="0" borderId="36" xfId="1" applyNumberFormat="1" applyFont="1" applyFill="1" applyBorder="1" applyAlignment="1" applyProtection="1">
      <alignment horizontal="right" vertical="center"/>
    </xf>
    <xf numFmtId="164" fontId="8" fillId="0" borderId="21" xfId="2" applyNumberFormat="1" applyFont="1" applyBorder="1" applyProtection="1"/>
    <xf numFmtId="164" fontId="8" fillId="0" borderId="22" xfId="1" applyNumberFormat="1" applyFont="1" applyFill="1" applyBorder="1" applyProtection="1"/>
    <xf numFmtId="164" fontId="8" fillId="0" borderId="23" xfId="1" applyNumberFormat="1" applyFont="1" applyFill="1" applyBorder="1" applyProtection="1"/>
    <xf numFmtId="164" fontId="8" fillId="0" borderId="25" xfId="1" applyNumberFormat="1" applyFont="1" applyFill="1" applyBorder="1" applyProtection="1"/>
    <xf numFmtId="164" fontId="8" fillId="2" borderId="7" xfId="2" applyNumberFormat="1" applyFont="1" applyFill="1" applyBorder="1" applyProtection="1">
      <protection locked="0"/>
    </xf>
    <xf numFmtId="164" fontId="8" fillId="0" borderId="39" xfId="1" applyNumberFormat="1" applyFont="1" applyFill="1" applyBorder="1" applyProtection="1"/>
    <xf numFmtId="164" fontId="8" fillId="2" borderId="40" xfId="2" applyNumberFormat="1" applyFont="1" applyFill="1" applyBorder="1" applyProtection="1">
      <protection locked="0"/>
    </xf>
    <xf numFmtId="164" fontId="8" fillId="0" borderId="21" xfId="1" applyNumberFormat="1" applyFont="1" applyFill="1" applyBorder="1" applyProtection="1"/>
    <xf numFmtId="164" fontId="8" fillId="0" borderId="21" xfId="2" applyNumberFormat="1" applyFont="1" applyFill="1" applyBorder="1" applyProtection="1"/>
    <xf numFmtId="164" fontId="8" fillId="2" borderId="23" xfId="2" applyNumberFormat="1" applyFont="1" applyFill="1" applyBorder="1" applyProtection="1">
      <protection locked="0"/>
    </xf>
    <xf numFmtId="0" fontId="16" fillId="0" borderId="1" xfId="3" applyFont="1" applyBorder="1" applyAlignment="1" applyProtection="1">
      <alignment horizontal="center" vertical="center" wrapText="1"/>
    </xf>
    <xf numFmtId="0" fontId="5" fillId="0" borderId="15" xfId="0" applyFont="1" applyFill="1" applyBorder="1" applyAlignment="1" applyProtection="1">
      <alignment horizontal="left"/>
    </xf>
    <xf numFmtId="0" fontId="5" fillId="0" borderId="15" xfId="0" applyFont="1" applyFill="1" applyBorder="1" applyProtection="1"/>
    <xf numFmtId="0" fontId="8" fillId="0" borderId="0" xfId="1" applyFont="1" applyProtection="1"/>
    <xf numFmtId="0" fontId="14" fillId="0" borderId="0" xfId="1" applyFont="1" applyAlignment="1" applyProtection="1">
      <alignment vertical="center"/>
    </xf>
    <xf numFmtId="0" fontId="9" fillId="0" borderId="0" xfId="1" applyFont="1" applyAlignment="1" applyProtection="1">
      <alignment vertical="center"/>
    </xf>
    <xf numFmtId="0" fontId="9" fillId="0" borderId="0" xfId="1" applyFont="1" applyFill="1" applyBorder="1" applyAlignment="1" applyProtection="1">
      <alignment horizontal="center" vertical="center"/>
    </xf>
    <xf numFmtId="0" fontId="9" fillId="0" borderId="1" xfId="1" applyFont="1" applyBorder="1" applyAlignment="1" applyProtection="1">
      <alignment horizontal="center" vertical="center" wrapText="1"/>
    </xf>
    <xf numFmtId="0" fontId="8" fillId="0" borderId="41" xfId="1" applyFont="1" applyBorder="1" applyAlignment="1" applyProtection="1">
      <alignment wrapText="1"/>
    </xf>
    <xf numFmtId="0" fontId="8" fillId="0" borderId="17" xfId="1" applyFont="1" applyBorder="1" applyProtection="1"/>
    <xf numFmtId="0" fontId="9" fillId="0" borderId="21" xfId="1" applyFont="1" applyBorder="1" applyProtection="1"/>
    <xf numFmtId="0" fontId="9" fillId="0" borderId="44" xfId="1" applyFont="1" applyBorder="1" applyProtection="1"/>
    <xf numFmtId="164" fontId="8" fillId="0" borderId="43" xfId="2" applyNumberFormat="1" applyFont="1" applyFill="1" applyBorder="1" applyProtection="1"/>
    <xf numFmtId="164" fontId="8" fillId="0" borderId="42" xfId="1" applyNumberFormat="1" applyFont="1" applyFill="1" applyBorder="1" applyProtection="1"/>
    <xf numFmtId="0" fontId="8" fillId="0" borderId="41" xfId="1" applyFont="1" applyBorder="1" applyProtection="1"/>
    <xf numFmtId="0" fontId="8" fillId="0" borderId="18" xfId="1" applyFont="1" applyBorder="1" applyProtection="1"/>
    <xf numFmtId="0" fontId="12" fillId="0" borderId="0" xfId="1" applyFont="1" applyAlignment="1" applyProtection="1">
      <alignment vertical="center"/>
    </xf>
    <xf numFmtId="0" fontId="8" fillId="0" borderId="0" xfId="1" applyFont="1" applyAlignment="1" applyProtection="1">
      <alignment horizontal="right"/>
    </xf>
    <xf numFmtId="0" fontId="8" fillId="0" borderId="0" xfId="1" applyFont="1" applyAlignment="1" applyProtection="1">
      <alignment vertical="center"/>
    </xf>
    <xf numFmtId="0" fontId="9" fillId="0" borderId="1" xfId="1" applyFont="1" applyBorder="1" applyAlignment="1" applyProtection="1">
      <alignment horizontal="center" vertical="center"/>
    </xf>
    <xf numFmtId="0" fontId="9" fillId="0" borderId="38" xfId="1" applyFont="1" applyBorder="1" applyAlignment="1" applyProtection="1">
      <alignment horizontal="center" vertical="center" wrapText="1"/>
    </xf>
    <xf numFmtId="0" fontId="9" fillId="0" borderId="37" xfId="1" applyFont="1" applyBorder="1" applyAlignment="1" applyProtection="1">
      <alignment vertical="center"/>
    </xf>
    <xf numFmtId="0" fontId="10" fillId="0" borderId="0" xfId="1" applyFont="1" applyAlignment="1" applyProtection="1">
      <alignment vertical="center"/>
    </xf>
    <xf numFmtId="164" fontId="8" fillId="0" borderId="0" xfId="1" applyNumberFormat="1" applyFont="1" applyProtection="1"/>
    <xf numFmtId="0" fontId="2" fillId="0" borderId="0" xfId="1" applyFont="1" applyProtection="1"/>
    <xf numFmtId="0" fontId="7" fillId="0" borderId="0" xfId="1" applyFont="1" applyAlignment="1" applyProtection="1">
      <alignment horizontal="left"/>
    </xf>
    <xf numFmtId="0" fontId="2" fillId="0" borderId="0" xfId="1" applyFont="1" applyAlignment="1" applyProtection="1">
      <alignment horizontal="left"/>
    </xf>
    <xf numFmtId="0" fontId="5" fillId="0" borderId="0" xfId="1" applyFont="1" applyProtection="1"/>
    <xf numFmtId="0" fontId="4" fillId="0" borderId="7" xfId="1" applyFont="1" applyFill="1" applyBorder="1" applyAlignment="1" applyProtection="1">
      <alignment horizontal="center"/>
    </xf>
    <xf numFmtId="0" fontId="4" fillId="0" borderId="0" xfId="1" applyFont="1" applyAlignment="1" applyProtection="1">
      <alignment horizontal="left"/>
    </xf>
    <xf numFmtId="0" fontId="4" fillId="3" borderId="0" xfId="1" applyFont="1" applyFill="1" applyAlignment="1" applyProtection="1">
      <alignment horizontal="left"/>
    </xf>
    <xf numFmtId="49" fontId="4" fillId="3" borderId="0" xfId="1" applyNumberFormat="1" applyFont="1" applyFill="1" applyAlignment="1" applyProtection="1">
      <alignment horizontal="center"/>
    </xf>
    <xf numFmtId="0" fontId="4" fillId="0" borderId="2" xfId="1" applyFont="1" applyBorder="1" applyAlignment="1" applyProtection="1">
      <alignment horizontal="left" vertical="center"/>
    </xf>
    <xf numFmtId="0" fontId="5" fillId="0" borderId="1" xfId="1" applyFont="1" applyBorder="1" applyAlignment="1" applyProtection="1">
      <alignment horizontal="center" vertical="center" wrapText="1"/>
    </xf>
    <xf numFmtId="0" fontId="4" fillId="0" borderId="19" xfId="1" applyFont="1" applyBorder="1" applyProtection="1"/>
    <xf numFmtId="3" fontId="2" fillId="0" borderId="20" xfId="1" applyNumberFormat="1" applyFont="1" applyBorder="1" applyAlignment="1" applyProtection="1">
      <alignment wrapText="1"/>
    </xf>
    <xf numFmtId="0" fontId="2" fillId="0" borderId="0" xfId="1" applyFont="1" applyBorder="1" applyProtection="1"/>
    <xf numFmtId="0" fontId="4" fillId="0" borderId="0" xfId="1" applyFont="1" applyBorder="1" applyAlignment="1" applyProtection="1">
      <alignment horizontal="left"/>
    </xf>
    <xf numFmtId="164" fontId="2" fillId="0" borderId="1" xfId="1" applyNumberFormat="1" applyFont="1" applyBorder="1" applyProtection="1"/>
    <xf numFmtId="0" fontId="4" fillId="0" borderId="0" xfId="1" applyFont="1" applyAlignment="1" applyProtection="1">
      <alignment horizontal="center" vertical="distributed"/>
    </xf>
    <xf numFmtId="0" fontId="4" fillId="0" borderId="2" xfId="1" applyFont="1" applyBorder="1" applyAlignment="1" applyProtection="1">
      <alignment vertical="top" wrapText="1"/>
    </xf>
    <xf numFmtId="3" fontId="2" fillId="0" borderId="9" xfId="1" applyNumberFormat="1" applyFont="1" applyBorder="1" applyAlignment="1" applyProtection="1">
      <alignment wrapText="1"/>
    </xf>
    <xf numFmtId="0" fontId="4" fillId="0" borderId="16" xfId="1" applyFont="1" applyBorder="1" applyProtection="1"/>
    <xf numFmtId="164" fontId="2" fillId="0" borderId="1" xfId="1" applyNumberFormat="1" applyFont="1" applyFill="1" applyBorder="1" applyAlignment="1" applyProtection="1">
      <alignment wrapText="1"/>
    </xf>
    <xf numFmtId="0" fontId="4" fillId="0" borderId="4" xfId="1" applyFont="1" applyBorder="1" applyAlignment="1" applyProtection="1">
      <alignment horizontal="left" vertical="top"/>
    </xf>
    <xf numFmtId="0" fontId="4" fillId="0" borderId="0" xfId="1" applyFont="1" applyBorder="1" applyAlignment="1" applyProtection="1">
      <alignment horizontal="left" vertical="top"/>
    </xf>
    <xf numFmtId="3" fontId="2" fillId="0" borderId="0" xfId="1" applyNumberFormat="1" applyFont="1" applyBorder="1" applyProtection="1"/>
    <xf numFmtId="0" fontId="4" fillId="0" borderId="0" xfId="1" applyFont="1" applyAlignment="1" applyProtection="1">
      <alignment vertical="distributed" wrapText="1"/>
    </xf>
    <xf numFmtId="3" fontId="6" fillId="0" borderId="0" xfId="1" applyNumberFormat="1" applyFont="1" applyBorder="1" applyAlignment="1" applyProtection="1">
      <alignment horizontal="center" vertical="center"/>
    </xf>
    <xf numFmtId="0" fontId="4" fillId="0" borderId="11" xfId="1" applyFont="1" applyBorder="1" applyAlignment="1" applyProtection="1">
      <alignment horizontal="left" vertical="top"/>
    </xf>
    <xf numFmtId="0" fontId="4" fillId="0" borderId="3" xfId="1" applyFont="1" applyBorder="1" applyAlignment="1" applyProtection="1">
      <alignment horizontal="left"/>
    </xf>
    <xf numFmtId="3" fontId="4" fillId="0" borderId="0" xfId="1" applyNumberFormat="1" applyFont="1" applyFill="1" applyBorder="1" applyProtection="1"/>
    <xf numFmtId="0" fontId="4" fillId="0" borderId="1" xfId="1" applyFont="1" applyBorder="1" applyAlignment="1" applyProtection="1">
      <alignment horizontal="left" vertical="center"/>
    </xf>
    <xf numFmtId="0" fontId="4" fillId="0" borderId="2" xfId="1" applyFont="1" applyBorder="1" applyProtection="1"/>
    <xf numFmtId="3" fontId="2" fillId="0" borderId="10" xfId="1" applyNumberFormat="1" applyFont="1" applyBorder="1" applyAlignment="1" applyProtection="1">
      <alignment wrapText="1"/>
    </xf>
    <xf numFmtId="0" fontId="2" fillId="0" borderId="0" xfId="1" applyFont="1" applyFill="1" applyProtection="1"/>
    <xf numFmtId="0" fontId="2" fillId="0" borderId="0" xfId="1" applyFont="1" applyAlignment="1" applyProtection="1">
      <alignment vertical="distributed" wrapText="1"/>
    </xf>
    <xf numFmtId="3" fontId="6" fillId="0" borderId="0" xfId="1" applyNumberFormat="1" applyFont="1" applyFill="1" applyBorder="1" applyAlignment="1" applyProtection="1">
      <alignment horizontal="center" vertical="center"/>
    </xf>
    <xf numFmtId="0" fontId="4" fillId="0" borderId="3" xfId="1" applyFont="1" applyBorder="1" applyAlignment="1" applyProtection="1">
      <alignment horizontal="left" vertical="top"/>
    </xf>
    <xf numFmtId="164" fontId="4" fillId="0" borderId="1" xfId="1" applyNumberFormat="1" applyFont="1" applyBorder="1" applyProtection="1"/>
    <xf numFmtId="0" fontId="4" fillId="0" borderId="0" xfId="1" applyFont="1" applyBorder="1" applyProtection="1"/>
    <xf numFmtId="0" fontId="3" fillId="0" borderId="0" xfId="1" applyFont="1" applyProtection="1"/>
    <xf numFmtId="0" fontId="4" fillId="0" borderId="0" xfId="1" applyFont="1" applyAlignment="1" applyProtection="1">
      <alignment horizontal="center"/>
    </xf>
    <xf numFmtId="0" fontId="5" fillId="0" borderId="0" xfId="1" applyFont="1" applyAlignment="1">
      <alignment horizontal="center"/>
    </xf>
    <xf numFmtId="0" fontId="5" fillId="0" borderId="33" xfId="1" applyFont="1" applyBorder="1" applyAlignment="1">
      <alignment horizontal="center" vertical="center"/>
    </xf>
    <xf numFmtId="0" fontId="5" fillId="0" borderId="30" xfId="1" applyFont="1" applyBorder="1" applyAlignment="1">
      <alignment horizontal="center" vertical="center"/>
    </xf>
    <xf numFmtId="0" fontId="5" fillId="0" borderId="3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4" xfId="1" applyFont="1" applyBorder="1" applyAlignment="1">
      <alignment horizontal="center" vertical="center"/>
    </xf>
    <xf numFmtId="0" fontId="5" fillId="0" borderId="31" xfId="1" applyFont="1" applyBorder="1" applyAlignment="1">
      <alignment horizontal="center" vertical="center"/>
    </xf>
    <xf numFmtId="0" fontId="5" fillId="0" borderId="7" xfId="1" applyNumberFormat="1" applyFont="1" applyFill="1" applyBorder="1" applyAlignment="1">
      <alignment horizontal="center"/>
    </xf>
    <xf numFmtId="0" fontId="11" fillId="0" borderId="0" xfId="1" applyFont="1" applyAlignment="1" applyProtection="1">
      <alignment horizontal="left" vertical="center" wrapText="1"/>
    </xf>
    <xf numFmtId="0" fontId="9" fillId="0" borderId="0" xfId="1" applyFont="1" applyAlignment="1" applyProtection="1">
      <alignment horizontal="center" vertical="center"/>
    </xf>
    <xf numFmtId="0" fontId="15" fillId="0" borderId="0" xfId="1" applyFont="1" applyAlignment="1" applyProtection="1">
      <alignment horizontal="center" vertical="center"/>
    </xf>
    <xf numFmtId="0" fontId="8" fillId="0" borderId="2" xfId="1" applyFont="1" applyFill="1" applyBorder="1" applyAlignment="1" applyProtection="1">
      <alignment horizontal="center"/>
    </xf>
    <xf numFmtId="0" fontId="8" fillId="0" borderId="38" xfId="1" applyFont="1" applyFill="1" applyBorder="1" applyAlignment="1" applyProtection="1">
      <alignment horizontal="center"/>
    </xf>
  </cellXfs>
  <cellStyles count="4">
    <cellStyle name="Currency 2" xfId="2"/>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47624</xdr:colOff>
      <xdr:row>22</xdr:row>
      <xdr:rowOff>28576</xdr:rowOff>
    </xdr:from>
    <xdr:to>
      <xdr:col>4</xdr:col>
      <xdr:colOff>342899</xdr:colOff>
      <xdr:row>36</xdr:row>
      <xdr:rowOff>104776</xdr:rowOff>
    </xdr:to>
    <xdr:sp macro="" textlink="" fLocksText="0">
      <xdr:nvSpPr>
        <xdr:cNvPr id="2" name="TextBox 1"/>
        <xdr:cNvSpPr txBox="1"/>
      </xdr:nvSpPr>
      <xdr:spPr>
        <a:xfrm>
          <a:off x="47624" y="4219576"/>
          <a:ext cx="2733675" cy="2743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39</xdr:row>
      <xdr:rowOff>47625</xdr:rowOff>
    </xdr:from>
    <xdr:to>
      <xdr:col>4</xdr:col>
      <xdr:colOff>219075</xdr:colOff>
      <xdr:row>53</xdr:row>
      <xdr:rowOff>95250</xdr:rowOff>
    </xdr:to>
    <xdr:sp macro="" textlink="" fLocksText="0">
      <xdr:nvSpPr>
        <xdr:cNvPr id="3" name="TextBox 2"/>
        <xdr:cNvSpPr txBox="1"/>
      </xdr:nvSpPr>
      <xdr:spPr>
        <a:xfrm>
          <a:off x="57150" y="7477125"/>
          <a:ext cx="2600325" cy="27146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56</xdr:row>
      <xdr:rowOff>19050</xdr:rowOff>
    </xdr:from>
    <xdr:to>
      <xdr:col>4</xdr:col>
      <xdr:colOff>123825</xdr:colOff>
      <xdr:row>68</xdr:row>
      <xdr:rowOff>114300</xdr:rowOff>
    </xdr:to>
    <xdr:sp macro="" textlink="" fLocksText="0">
      <xdr:nvSpPr>
        <xdr:cNvPr id="4" name="TextBox 3"/>
        <xdr:cNvSpPr txBox="1"/>
      </xdr:nvSpPr>
      <xdr:spPr>
        <a:xfrm>
          <a:off x="76200" y="10687050"/>
          <a:ext cx="2486025" cy="2381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83</xdr:row>
      <xdr:rowOff>28575</xdr:rowOff>
    </xdr:from>
    <xdr:to>
      <xdr:col>6</xdr:col>
      <xdr:colOff>571500</xdr:colOff>
      <xdr:row>96</xdr:row>
      <xdr:rowOff>123825</xdr:rowOff>
    </xdr:to>
    <xdr:sp macro="" textlink="" fLocksText="0">
      <xdr:nvSpPr>
        <xdr:cNvPr id="5" name="TextBox 4"/>
        <xdr:cNvSpPr txBox="1"/>
      </xdr:nvSpPr>
      <xdr:spPr>
        <a:xfrm>
          <a:off x="57150" y="16411575"/>
          <a:ext cx="4171950" cy="25717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98</xdr:row>
      <xdr:rowOff>38100</xdr:rowOff>
    </xdr:from>
    <xdr:to>
      <xdr:col>6</xdr:col>
      <xdr:colOff>561975</xdr:colOff>
      <xdr:row>114</xdr:row>
      <xdr:rowOff>142875</xdr:rowOff>
    </xdr:to>
    <xdr:sp macro="" textlink="" fLocksText="0">
      <xdr:nvSpPr>
        <xdr:cNvPr id="6" name="TextBox 5"/>
        <xdr:cNvSpPr txBox="1"/>
      </xdr:nvSpPr>
      <xdr:spPr>
        <a:xfrm>
          <a:off x="66675" y="19278600"/>
          <a:ext cx="4152900" cy="31527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116</xdr:row>
      <xdr:rowOff>28575</xdr:rowOff>
    </xdr:from>
    <xdr:to>
      <xdr:col>6</xdr:col>
      <xdr:colOff>581025</xdr:colOff>
      <xdr:row>130</xdr:row>
      <xdr:rowOff>152400</xdr:rowOff>
    </xdr:to>
    <xdr:sp macro="" textlink="" fLocksText="0">
      <xdr:nvSpPr>
        <xdr:cNvPr id="7" name="TextBox 6"/>
        <xdr:cNvSpPr txBox="1"/>
      </xdr:nvSpPr>
      <xdr:spPr>
        <a:xfrm>
          <a:off x="66675" y="22698075"/>
          <a:ext cx="4171950" cy="2790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132</xdr:row>
      <xdr:rowOff>57150</xdr:rowOff>
    </xdr:from>
    <xdr:to>
      <xdr:col>6</xdr:col>
      <xdr:colOff>552450</xdr:colOff>
      <xdr:row>149</xdr:row>
      <xdr:rowOff>114300</xdr:rowOff>
    </xdr:to>
    <xdr:sp macro="" textlink="" fLocksText="0">
      <xdr:nvSpPr>
        <xdr:cNvPr id="8" name="TextBox 7"/>
        <xdr:cNvSpPr txBox="1"/>
      </xdr:nvSpPr>
      <xdr:spPr>
        <a:xfrm>
          <a:off x="76200" y="25774650"/>
          <a:ext cx="4133850" cy="3295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151</xdr:row>
      <xdr:rowOff>57150</xdr:rowOff>
    </xdr:from>
    <xdr:to>
      <xdr:col>6</xdr:col>
      <xdr:colOff>552450</xdr:colOff>
      <xdr:row>165</xdr:row>
      <xdr:rowOff>133350</xdr:rowOff>
    </xdr:to>
    <xdr:sp macro="" textlink="" fLocksText="0">
      <xdr:nvSpPr>
        <xdr:cNvPr id="12" name="TextBox 11"/>
        <xdr:cNvSpPr txBox="1"/>
      </xdr:nvSpPr>
      <xdr:spPr>
        <a:xfrm>
          <a:off x="76200" y="39490650"/>
          <a:ext cx="4133850" cy="2743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167</xdr:row>
      <xdr:rowOff>57150</xdr:rowOff>
    </xdr:from>
    <xdr:to>
      <xdr:col>6</xdr:col>
      <xdr:colOff>571500</xdr:colOff>
      <xdr:row>179</xdr:row>
      <xdr:rowOff>142875</xdr:rowOff>
    </xdr:to>
    <xdr:sp macro="" textlink="" fLocksText="0">
      <xdr:nvSpPr>
        <xdr:cNvPr id="13" name="TextBox 12"/>
        <xdr:cNvSpPr txBox="1"/>
      </xdr:nvSpPr>
      <xdr:spPr>
        <a:xfrm>
          <a:off x="66675" y="42538650"/>
          <a:ext cx="4162425" cy="23717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au.edu/sg/pdf/2017-2018_Published_AS_Budg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62"/>
  <sheetViews>
    <sheetView tabSelected="1" zoomScaleNormal="100" workbookViewId="0">
      <selection activeCell="B6" sqref="B6"/>
    </sheetView>
  </sheetViews>
  <sheetFormatPr defaultColWidth="11.42578125" defaultRowHeight="15" x14ac:dyDescent="0.25"/>
  <cols>
    <col min="1" max="1" width="71.85546875" style="91" customWidth="1"/>
    <col min="2" max="2" width="58.7109375" style="91" customWidth="1"/>
    <col min="3" max="16384" width="11.42578125" style="91"/>
  </cols>
  <sheetData>
    <row r="1" spans="1:3" x14ac:dyDescent="0.25">
      <c r="A1" s="129" t="s">
        <v>25</v>
      </c>
      <c r="B1" s="129"/>
    </row>
    <row r="2" spans="1:3" x14ac:dyDescent="0.25">
      <c r="A2" s="129" t="s">
        <v>24</v>
      </c>
      <c r="B2" s="129"/>
    </row>
    <row r="3" spans="1:3" x14ac:dyDescent="0.25">
      <c r="A3" s="129" t="s">
        <v>23</v>
      </c>
      <c r="B3" s="129"/>
    </row>
    <row r="4" spans="1:3" x14ac:dyDescent="0.25">
      <c r="A4" s="129" t="s">
        <v>71</v>
      </c>
      <c r="B4" s="129"/>
    </row>
    <row r="5" spans="1:3" x14ac:dyDescent="0.25">
      <c r="A5" s="92"/>
      <c r="B5" s="93"/>
    </row>
    <row r="6" spans="1:3" x14ac:dyDescent="0.25">
      <c r="A6" s="94" t="s">
        <v>22</v>
      </c>
      <c r="B6" s="15"/>
    </row>
    <row r="7" spans="1:3" x14ac:dyDescent="0.25">
      <c r="A7" s="94" t="s">
        <v>21</v>
      </c>
      <c r="B7" s="15"/>
    </row>
    <row r="8" spans="1:3" x14ac:dyDescent="0.25">
      <c r="A8" s="94" t="s">
        <v>20</v>
      </c>
      <c r="B8" s="95" t="s">
        <v>79</v>
      </c>
    </row>
    <row r="9" spans="1:3" x14ac:dyDescent="0.25">
      <c r="A9" s="96"/>
      <c r="B9" s="96"/>
    </row>
    <row r="10" spans="1:3" ht="3" customHeight="1" x14ac:dyDescent="0.25">
      <c r="A10" s="97"/>
      <c r="B10" s="98"/>
    </row>
    <row r="11" spans="1:3" ht="15.75" thickBot="1" x14ac:dyDescent="0.3">
      <c r="A11" s="96"/>
    </row>
    <row r="12" spans="1:3" ht="15.75" thickBot="1" x14ac:dyDescent="0.3">
      <c r="A12" s="99" t="s">
        <v>18</v>
      </c>
      <c r="B12" s="100" t="s">
        <v>73</v>
      </c>
    </row>
    <row r="13" spans="1:3" x14ac:dyDescent="0.25">
      <c r="A13" s="101" t="s">
        <v>17</v>
      </c>
      <c r="B13" s="102"/>
      <c r="C13" s="103"/>
    </row>
    <row r="14" spans="1:3" x14ac:dyDescent="0.25">
      <c r="A14" s="13"/>
      <c r="B14" s="1"/>
      <c r="C14" s="103"/>
    </row>
    <row r="15" spans="1:3" x14ac:dyDescent="0.25">
      <c r="A15" s="12"/>
      <c r="B15" s="1"/>
      <c r="C15" s="103"/>
    </row>
    <row r="16" spans="1:3" x14ac:dyDescent="0.25">
      <c r="A16" s="12"/>
      <c r="B16" s="1"/>
      <c r="C16" s="103"/>
    </row>
    <row r="17" spans="1:3" x14ac:dyDescent="0.25">
      <c r="A17" s="12"/>
      <c r="B17" s="1"/>
      <c r="C17" s="103"/>
    </row>
    <row r="18" spans="1:3" x14ac:dyDescent="0.25">
      <c r="A18" s="12"/>
      <c r="B18" s="1"/>
      <c r="C18" s="103"/>
    </row>
    <row r="19" spans="1:3" ht="15.75" thickBot="1" x14ac:dyDescent="0.3">
      <c r="A19" s="11"/>
      <c r="B19" s="9"/>
      <c r="C19" s="103"/>
    </row>
    <row r="20" spans="1:3" ht="15.75" thickBot="1" x14ac:dyDescent="0.3">
      <c r="A20" s="104" t="s">
        <v>16</v>
      </c>
      <c r="B20" s="105">
        <f>SUM(B14:B19)</f>
        <v>0</v>
      </c>
    </row>
    <row r="21" spans="1:3" x14ac:dyDescent="0.25">
      <c r="A21" s="106"/>
      <c r="B21" s="106"/>
    </row>
    <row r="22" spans="1:3" ht="15.75" thickBot="1" x14ac:dyDescent="0.3">
      <c r="A22" s="106"/>
      <c r="B22" s="106"/>
    </row>
    <row r="23" spans="1:3" ht="15.75" thickBot="1" x14ac:dyDescent="0.3">
      <c r="A23" s="107" t="s">
        <v>15</v>
      </c>
      <c r="B23" s="100" t="s">
        <v>73</v>
      </c>
    </row>
    <row r="24" spans="1:3" x14ac:dyDescent="0.25">
      <c r="A24" s="101" t="s">
        <v>14</v>
      </c>
      <c r="B24" s="108"/>
    </row>
    <row r="25" spans="1:3" x14ac:dyDescent="0.25">
      <c r="A25" s="12"/>
      <c r="B25" s="1"/>
    </row>
    <row r="26" spans="1:3" x14ac:dyDescent="0.25">
      <c r="A26" s="12"/>
      <c r="B26" s="1"/>
    </row>
    <row r="27" spans="1:3" ht="15.75" thickBot="1" x14ac:dyDescent="0.3">
      <c r="A27" s="11"/>
      <c r="B27" s="9"/>
    </row>
    <row r="28" spans="1:3" ht="15.75" thickBot="1" x14ac:dyDescent="0.3">
      <c r="A28" s="104" t="s">
        <v>13</v>
      </c>
      <c r="B28" s="105">
        <f>SUM(B25:B27)</f>
        <v>0</v>
      </c>
    </row>
    <row r="29" spans="1:3" x14ac:dyDescent="0.25">
      <c r="A29" s="106"/>
      <c r="B29" s="106"/>
    </row>
    <row r="30" spans="1:3" ht="15.75" thickBot="1" x14ac:dyDescent="0.3">
      <c r="A30" s="106"/>
      <c r="B30" s="106"/>
    </row>
    <row r="31" spans="1:3" ht="15.75" thickBot="1" x14ac:dyDescent="0.3">
      <c r="A31" s="107" t="s">
        <v>12</v>
      </c>
      <c r="B31" s="100" t="s">
        <v>73</v>
      </c>
    </row>
    <row r="32" spans="1:3" ht="15.75" thickBot="1" x14ac:dyDescent="0.3">
      <c r="A32" s="109" t="s">
        <v>11</v>
      </c>
      <c r="B32" s="110">
        <f>'Revenue Fund OPS'!I29</f>
        <v>0</v>
      </c>
    </row>
    <row r="33" spans="1:3" x14ac:dyDescent="0.25">
      <c r="A33" s="106"/>
      <c r="B33" s="106"/>
    </row>
    <row r="34" spans="1:3" ht="15" customHeight="1" thickBot="1" x14ac:dyDescent="0.3">
      <c r="A34" s="106"/>
      <c r="B34" s="106"/>
    </row>
    <row r="35" spans="1:3" ht="15.75" thickBot="1" x14ac:dyDescent="0.3">
      <c r="A35" s="107" t="s">
        <v>10</v>
      </c>
      <c r="B35" s="100" t="s">
        <v>73</v>
      </c>
    </row>
    <row r="36" spans="1:3" ht="14.45" customHeight="1" x14ac:dyDescent="0.25">
      <c r="A36" s="68" t="s">
        <v>7</v>
      </c>
      <c r="B36" s="1"/>
      <c r="C36" s="103"/>
    </row>
    <row r="37" spans="1:3" x14ac:dyDescent="0.25">
      <c r="A37" s="68" t="s">
        <v>9</v>
      </c>
      <c r="B37" s="1"/>
      <c r="C37" s="103"/>
    </row>
    <row r="38" spans="1:3" x14ac:dyDescent="0.25">
      <c r="A38" s="68" t="s">
        <v>8</v>
      </c>
      <c r="B38" s="1"/>
      <c r="C38" s="103"/>
    </row>
    <row r="39" spans="1:3" x14ac:dyDescent="0.25">
      <c r="A39" s="69" t="s">
        <v>6</v>
      </c>
      <c r="B39" s="1"/>
      <c r="C39" s="103"/>
    </row>
    <row r="40" spans="1:3" x14ac:dyDescent="0.25">
      <c r="A40" s="10"/>
      <c r="B40" s="9"/>
      <c r="C40" s="103"/>
    </row>
    <row r="41" spans="1:3" x14ac:dyDescent="0.25">
      <c r="A41" s="10"/>
      <c r="B41" s="9"/>
      <c r="C41" s="103"/>
    </row>
    <row r="42" spans="1:3" x14ac:dyDescent="0.25">
      <c r="A42" s="10"/>
      <c r="B42" s="9"/>
      <c r="C42" s="103"/>
    </row>
    <row r="43" spans="1:3" ht="15.75" thickBot="1" x14ac:dyDescent="0.3">
      <c r="A43" s="8"/>
      <c r="B43" s="7"/>
      <c r="C43" s="103"/>
    </row>
    <row r="44" spans="1:3" ht="15.75" thickBot="1" x14ac:dyDescent="0.3">
      <c r="A44" s="111" t="s">
        <v>5</v>
      </c>
      <c r="B44" s="105">
        <f>SUM(B36:B43)</f>
        <v>0</v>
      </c>
    </row>
    <row r="45" spans="1:3" x14ac:dyDescent="0.25">
      <c r="A45" s="112"/>
      <c r="B45" s="113"/>
    </row>
    <row r="46" spans="1:3" s="103" customFormat="1" ht="15.75" thickBot="1" x14ac:dyDescent="0.3">
      <c r="A46" s="114"/>
      <c r="B46" s="115"/>
    </row>
    <row r="47" spans="1:3" s="103" customFormat="1" ht="15.75" thickBot="1" x14ac:dyDescent="0.3">
      <c r="A47" s="112"/>
      <c r="B47" s="100" t="s">
        <v>73</v>
      </c>
    </row>
    <row r="48" spans="1:3" ht="15.75" thickBot="1" x14ac:dyDescent="0.3">
      <c r="A48" s="116" t="s">
        <v>4</v>
      </c>
      <c r="B48" s="105">
        <f>ROUND((B44+B32)*0.028,0)</f>
        <v>0</v>
      </c>
    </row>
    <row r="49" spans="1:3" x14ac:dyDescent="0.25">
      <c r="A49" s="112"/>
      <c r="B49" s="113"/>
    </row>
    <row r="50" spans="1:3" ht="15.75" thickBot="1" x14ac:dyDescent="0.3">
      <c r="A50" s="117"/>
      <c r="B50" s="118"/>
    </row>
    <row r="51" spans="1:3" ht="27" customHeight="1" thickBot="1" x14ac:dyDescent="0.3">
      <c r="A51" s="119" t="s">
        <v>3</v>
      </c>
      <c r="B51" s="100" t="s">
        <v>73</v>
      </c>
    </row>
    <row r="52" spans="1:3" ht="15" customHeight="1" thickBot="1" x14ac:dyDescent="0.3">
      <c r="A52" s="120" t="s">
        <v>2</v>
      </c>
      <c r="B52" s="121"/>
    </row>
    <row r="53" spans="1:3" x14ac:dyDescent="0.25">
      <c r="A53" s="6"/>
      <c r="B53" s="5"/>
      <c r="C53" s="103"/>
    </row>
    <row r="54" spans="1:3" x14ac:dyDescent="0.25">
      <c r="A54" s="4"/>
      <c r="B54" s="3"/>
      <c r="C54" s="103"/>
    </row>
    <row r="55" spans="1:3" ht="15.75" thickBot="1" x14ac:dyDescent="0.3">
      <c r="A55" s="2"/>
      <c r="B55" s="1"/>
      <c r="C55" s="103"/>
    </row>
    <row r="56" spans="1:3" s="122" customFormat="1" ht="15.75" thickBot="1" x14ac:dyDescent="0.3">
      <c r="A56" s="111" t="s">
        <v>1</v>
      </c>
      <c r="B56" s="105">
        <f>SUM(B53:B55)</f>
        <v>0</v>
      </c>
    </row>
    <row r="57" spans="1:3" x14ac:dyDescent="0.25">
      <c r="A57" s="112"/>
      <c r="B57" s="113"/>
    </row>
    <row r="58" spans="1:3" ht="15.75" thickBot="1" x14ac:dyDescent="0.3">
      <c r="A58" s="123"/>
      <c r="B58" s="124"/>
    </row>
    <row r="59" spans="1:3" ht="15.75" thickBot="1" x14ac:dyDescent="0.3">
      <c r="A59" s="125"/>
      <c r="B59" s="100" t="s">
        <v>73</v>
      </c>
    </row>
    <row r="60" spans="1:3" ht="15.75" thickBot="1" x14ac:dyDescent="0.3">
      <c r="A60" s="120" t="s">
        <v>74</v>
      </c>
      <c r="B60" s="126">
        <f>B20+B28-B44-B32-B48-B56</f>
        <v>0</v>
      </c>
    </row>
    <row r="61" spans="1:3" x14ac:dyDescent="0.25">
      <c r="A61" s="127"/>
      <c r="B61" s="127"/>
    </row>
    <row r="62" spans="1:3" x14ac:dyDescent="0.25">
      <c r="A62" s="128" t="s">
        <v>0</v>
      </c>
    </row>
  </sheetData>
  <sheetProtection algorithmName="SHA-512" hashValue="OtGPW7pf7uNJsmWdLX+eat65xWlBB/87rlbFwE+03eOVngbCE0JMJjkQyyk+9iZv1j9IfHLW7MVhBC5s/ATvLA==" saltValue="gNqfzMSIIl7GIMUetAU3EA==" spinCount="100000" sheet="1" objects="1" scenarios="1"/>
  <mergeCells count="4">
    <mergeCell ref="A1:B1"/>
    <mergeCell ref="A4:B4"/>
    <mergeCell ref="A3:B3"/>
    <mergeCell ref="A2:B2"/>
  </mergeCells>
  <printOptions horizontalCentered="1" verticalCentered="1"/>
  <pageMargins left="1" right="1" top="1" bottom="1" header="0.5" footer="0.5"/>
  <pageSetup scale="75" orientation="landscape" r:id="rId1"/>
  <rowBreaks count="2" manualBreakCount="2">
    <brk id="34"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31"/>
  <sheetViews>
    <sheetView workbookViewId="0">
      <selection activeCell="A15" sqref="A15"/>
    </sheetView>
  </sheetViews>
  <sheetFormatPr defaultColWidth="11.42578125" defaultRowHeight="15" x14ac:dyDescent="0.25"/>
  <cols>
    <col min="1" max="1" width="40.7109375" style="17" bestFit="1" customWidth="1"/>
    <col min="2" max="2" width="15.42578125" style="17" bestFit="1" customWidth="1"/>
    <col min="3" max="3" width="6.85546875" style="17" bestFit="1" customWidth="1"/>
    <col min="4" max="4" width="9.85546875" style="17" bestFit="1" customWidth="1"/>
    <col min="5" max="5" width="10.85546875" style="17" bestFit="1" customWidth="1"/>
    <col min="6" max="6" width="14" style="17" bestFit="1" customWidth="1"/>
    <col min="7" max="7" width="22.7109375" style="17" bestFit="1" customWidth="1"/>
    <col min="8" max="8" width="10.42578125" style="17" bestFit="1" customWidth="1"/>
    <col min="9" max="9" width="16.140625" style="17" bestFit="1" customWidth="1"/>
    <col min="10" max="16384" width="11.42578125" style="17"/>
  </cols>
  <sheetData>
    <row r="1" spans="1:9" s="16" customFormat="1" x14ac:dyDescent="0.25">
      <c r="A1" s="130" t="s">
        <v>25</v>
      </c>
      <c r="B1" s="130"/>
      <c r="C1" s="130"/>
      <c r="D1" s="130"/>
      <c r="E1" s="130"/>
      <c r="F1" s="130"/>
      <c r="G1" s="130"/>
      <c r="H1" s="130"/>
      <c r="I1" s="130"/>
    </row>
    <row r="2" spans="1:9" s="16" customFormat="1" x14ac:dyDescent="0.25">
      <c r="A2" s="130" t="s">
        <v>24</v>
      </c>
      <c r="B2" s="130"/>
      <c r="C2" s="130"/>
      <c r="D2" s="130"/>
      <c r="E2" s="130"/>
      <c r="F2" s="130"/>
      <c r="G2" s="130"/>
      <c r="H2" s="130"/>
      <c r="I2" s="130"/>
    </row>
    <row r="3" spans="1:9" s="16" customFormat="1" x14ac:dyDescent="0.25">
      <c r="A3" s="130" t="s">
        <v>44</v>
      </c>
      <c r="B3" s="130"/>
      <c r="C3" s="130"/>
      <c r="D3" s="130"/>
      <c r="E3" s="130"/>
      <c r="F3" s="130"/>
      <c r="G3" s="130"/>
      <c r="H3" s="130"/>
      <c r="I3" s="130"/>
    </row>
    <row r="4" spans="1:9" s="16" customFormat="1" x14ac:dyDescent="0.25">
      <c r="A4" s="130" t="s">
        <v>71</v>
      </c>
      <c r="B4" s="130"/>
      <c r="C4" s="130"/>
      <c r="D4" s="130"/>
      <c r="E4" s="130"/>
      <c r="F4" s="130"/>
      <c r="G4" s="130"/>
      <c r="H4" s="130"/>
      <c r="I4" s="130"/>
    </row>
    <row r="5" spans="1:9" s="16" customFormat="1" x14ac:dyDescent="0.25"/>
    <row r="6" spans="1:9" s="16" customFormat="1" x14ac:dyDescent="0.25"/>
    <row r="7" spans="1:9" s="54" customFormat="1" x14ac:dyDescent="0.25">
      <c r="A7" s="14" t="s">
        <v>43</v>
      </c>
      <c r="B7" s="139">
        <f>'Revenue Fund Summary &amp; Detail'!B6</f>
        <v>0</v>
      </c>
      <c r="C7" s="139"/>
      <c r="D7" s="139"/>
      <c r="E7" s="139"/>
      <c r="F7" s="139"/>
      <c r="G7" s="139"/>
    </row>
    <row r="8" spans="1:9" s="54" customFormat="1" x14ac:dyDescent="0.25">
      <c r="A8" s="14" t="s">
        <v>21</v>
      </c>
      <c r="B8" s="139">
        <f>'Revenue Fund Summary &amp; Detail'!B7</f>
        <v>0</v>
      </c>
      <c r="C8" s="139"/>
      <c r="D8" s="139"/>
      <c r="E8" s="139"/>
      <c r="F8" s="139"/>
      <c r="G8" s="139"/>
    </row>
    <row r="9" spans="1:9" s="54" customFormat="1" x14ac:dyDescent="0.25">
      <c r="A9" s="14" t="s">
        <v>20</v>
      </c>
      <c r="B9" s="139" t="str">
        <f>'Revenue Fund Summary &amp; Detail'!B8</f>
        <v>Student Government Revenue</v>
      </c>
      <c r="C9" s="139"/>
      <c r="D9" s="139"/>
      <c r="E9" s="139"/>
      <c r="F9" s="139"/>
      <c r="G9" s="139"/>
    </row>
    <row r="10" spans="1:9" s="54" customFormat="1" x14ac:dyDescent="0.25"/>
    <row r="11" spans="1:9" s="54" customFormat="1" x14ac:dyDescent="0.25"/>
    <row r="12" spans="1:9" ht="15.75" thickBot="1" x14ac:dyDescent="0.3">
      <c r="A12" s="135" t="s">
        <v>75</v>
      </c>
      <c r="B12" s="136"/>
      <c r="C12" s="136"/>
      <c r="D12" s="136"/>
      <c r="E12" s="136"/>
      <c r="F12" s="136"/>
      <c r="G12" s="136"/>
      <c r="H12" s="136"/>
      <c r="I12" s="136"/>
    </row>
    <row r="13" spans="1:9" s="48" customFormat="1" x14ac:dyDescent="0.25">
      <c r="A13" s="137" t="s">
        <v>42</v>
      </c>
      <c r="B13" s="53" t="s">
        <v>41</v>
      </c>
      <c r="C13" s="52" t="s">
        <v>40</v>
      </c>
      <c r="D13" s="52" t="s">
        <v>39</v>
      </c>
      <c r="E13" s="52" t="s">
        <v>38</v>
      </c>
      <c r="F13" s="52" t="s">
        <v>37</v>
      </c>
      <c r="G13" s="131" t="s">
        <v>36</v>
      </c>
      <c r="H13" s="52" t="s">
        <v>35</v>
      </c>
      <c r="I13" s="133" t="s">
        <v>34</v>
      </c>
    </row>
    <row r="14" spans="1:9" s="48" customFormat="1" ht="15.75" thickBot="1" x14ac:dyDescent="0.3">
      <c r="A14" s="138"/>
      <c r="B14" s="51" t="s">
        <v>33</v>
      </c>
      <c r="C14" s="49" t="s">
        <v>32</v>
      </c>
      <c r="D14" s="49" t="s">
        <v>31</v>
      </c>
      <c r="E14" s="49" t="s">
        <v>30</v>
      </c>
      <c r="F14" s="50" t="s">
        <v>29</v>
      </c>
      <c r="G14" s="132"/>
      <c r="H14" s="49" t="s">
        <v>28</v>
      </c>
      <c r="I14" s="134"/>
    </row>
    <row r="15" spans="1:9" x14ac:dyDescent="0.25">
      <c r="A15" s="47"/>
      <c r="B15" s="46"/>
      <c r="C15" s="45"/>
      <c r="D15" s="44"/>
      <c r="E15" s="43"/>
      <c r="F15" s="43"/>
      <c r="G15" s="30">
        <f t="shared" ref="G15:G28" si="0">ROUND(+C15*D15*E15*F15,0)</f>
        <v>0</v>
      </c>
      <c r="H15" s="29">
        <f>ROUND(IF(B15=1,G15*7.65%,0),0)</f>
        <v>0</v>
      </c>
      <c r="I15" s="28">
        <f t="shared" ref="I15:I28" si="1">H15+G15</f>
        <v>0</v>
      </c>
    </row>
    <row r="16" spans="1:9" x14ac:dyDescent="0.25">
      <c r="A16" s="35"/>
      <c r="B16" s="34"/>
      <c r="C16" s="38"/>
      <c r="D16" s="37"/>
      <c r="E16" s="36"/>
      <c r="F16" s="36"/>
      <c r="G16" s="30">
        <f t="shared" si="0"/>
        <v>0</v>
      </c>
      <c r="H16" s="29">
        <f t="shared" ref="H16:H28" si="2">ROUND(IF(B16=1,G16*7.65%,0),0)</f>
        <v>0</v>
      </c>
      <c r="I16" s="28">
        <f t="shared" si="1"/>
        <v>0</v>
      </c>
    </row>
    <row r="17" spans="1:10" x14ac:dyDescent="0.25">
      <c r="A17" s="42"/>
      <c r="B17" s="34"/>
      <c r="C17" s="38"/>
      <c r="D17" s="37"/>
      <c r="E17" s="36"/>
      <c r="F17" s="36"/>
      <c r="G17" s="30">
        <f t="shared" si="0"/>
        <v>0</v>
      </c>
      <c r="H17" s="29">
        <f t="shared" si="2"/>
        <v>0</v>
      </c>
      <c r="I17" s="28">
        <f t="shared" si="1"/>
        <v>0</v>
      </c>
    </row>
    <row r="18" spans="1:10" x14ac:dyDescent="0.25">
      <c r="A18" s="35"/>
      <c r="B18" s="34"/>
      <c r="C18" s="41"/>
      <c r="D18" s="40"/>
      <c r="E18" s="39"/>
      <c r="F18" s="39"/>
      <c r="G18" s="30">
        <f t="shared" si="0"/>
        <v>0</v>
      </c>
      <c r="H18" s="29">
        <f t="shared" si="2"/>
        <v>0</v>
      </c>
      <c r="I18" s="28">
        <f t="shared" si="1"/>
        <v>0</v>
      </c>
    </row>
    <row r="19" spans="1:10" x14ac:dyDescent="0.25">
      <c r="A19" s="35"/>
      <c r="B19" s="34"/>
      <c r="C19" s="38"/>
      <c r="D19" s="37"/>
      <c r="E19" s="36"/>
      <c r="F19" s="36"/>
      <c r="G19" s="30">
        <f t="shared" si="0"/>
        <v>0</v>
      </c>
      <c r="H19" s="29">
        <f t="shared" si="2"/>
        <v>0</v>
      </c>
      <c r="I19" s="28">
        <f t="shared" si="1"/>
        <v>0</v>
      </c>
    </row>
    <row r="20" spans="1:10" x14ac:dyDescent="0.25">
      <c r="A20" s="35"/>
      <c r="B20" s="34"/>
      <c r="C20" s="33"/>
      <c r="D20" s="32"/>
      <c r="E20" s="31"/>
      <c r="F20" s="31"/>
      <c r="G20" s="30">
        <f t="shared" si="0"/>
        <v>0</v>
      </c>
      <c r="H20" s="29">
        <f t="shared" si="2"/>
        <v>0</v>
      </c>
      <c r="I20" s="28">
        <f t="shared" si="1"/>
        <v>0</v>
      </c>
    </row>
    <row r="21" spans="1:10" x14ac:dyDescent="0.25">
      <c r="A21" s="35"/>
      <c r="B21" s="34"/>
      <c r="C21" s="33"/>
      <c r="D21" s="32"/>
      <c r="E21" s="31"/>
      <c r="F21" s="31"/>
      <c r="G21" s="30">
        <f t="shared" si="0"/>
        <v>0</v>
      </c>
      <c r="H21" s="29">
        <f t="shared" si="2"/>
        <v>0</v>
      </c>
      <c r="I21" s="28">
        <f t="shared" si="1"/>
        <v>0</v>
      </c>
    </row>
    <row r="22" spans="1:10" x14ac:dyDescent="0.25">
      <c r="A22" s="35"/>
      <c r="B22" s="34"/>
      <c r="C22" s="33"/>
      <c r="D22" s="32"/>
      <c r="E22" s="31"/>
      <c r="F22" s="31"/>
      <c r="G22" s="30">
        <f t="shared" si="0"/>
        <v>0</v>
      </c>
      <c r="H22" s="29">
        <f t="shared" si="2"/>
        <v>0</v>
      </c>
      <c r="I22" s="28">
        <f t="shared" si="1"/>
        <v>0</v>
      </c>
    </row>
    <row r="23" spans="1:10" x14ac:dyDescent="0.25">
      <c r="A23" s="35"/>
      <c r="B23" s="34"/>
      <c r="C23" s="33"/>
      <c r="D23" s="32"/>
      <c r="E23" s="31"/>
      <c r="F23" s="31"/>
      <c r="G23" s="30">
        <f t="shared" si="0"/>
        <v>0</v>
      </c>
      <c r="H23" s="29">
        <f t="shared" si="2"/>
        <v>0</v>
      </c>
      <c r="I23" s="28">
        <f t="shared" si="1"/>
        <v>0</v>
      </c>
    </row>
    <row r="24" spans="1:10" x14ac:dyDescent="0.25">
      <c r="A24" s="35"/>
      <c r="B24" s="34"/>
      <c r="C24" s="33"/>
      <c r="D24" s="32"/>
      <c r="E24" s="31"/>
      <c r="F24" s="31"/>
      <c r="G24" s="30">
        <f t="shared" si="0"/>
        <v>0</v>
      </c>
      <c r="H24" s="29">
        <f t="shared" si="2"/>
        <v>0</v>
      </c>
      <c r="I24" s="28">
        <f t="shared" si="1"/>
        <v>0</v>
      </c>
    </row>
    <row r="25" spans="1:10" x14ac:dyDescent="0.25">
      <c r="A25" s="35"/>
      <c r="B25" s="34"/>
      <c r="C25" s="33"/>
      <c r="D25" s="32"/>
      <c r="E25" s="31"/>
      <c r="F25" s="31"/>
      <c r="G25" s="30">
        <f t="shared" si="0"/>
        <v>0</v>
      </c>
      <c r="H25" s="29">
        <f t="shared" si="2"/>
        <v>0</v>
      </c>
      <c r="I25" s="28">
        <f t="shared" si="1"/>
        <v>0</v>
      </c>
    </row>
    <row r="26" spans="1:10" x14ac:dyDescent="0.25">
      <c r="A26" s="35"/>
      <c r="B26" s="34"/>
      <c r="C26" s="33"/>
      <c r="D26" s="32"/>
      <c r="E26" s="31"/>
      <c r="F26" s="31"/>
      <c r="G26" s="30">
        <f t="shared" si="0"/>
        <v>0</v>
      </c>
      <c r="H26" s="29">
        <f t="shared" si="2"/>
        <v>0</v>
      </c>
      <c r="I26" s="28">
        <f t="shared" si="1"/>
        <v>0</v>
      </c>
    </row>
    <row r="27" spans="1:10" x14ac:dyDescent="0.25">
      <c r="A27" s="35"/>
      <c r="B27" s="34"/>
      <c r="C27" s="33"/>
      <c r="D27" s="32"/>
      <c r="E27" s="31"/>
      <c r="F27" s="31"/>
      <c r="G27" s="30">
        <f t="shared" si="0"/>
        <v>0</v>
      </c>
      <c r="H27" s="29">
        <f t="shared" si="2"/>
        <v>0</v>
      </c>
      <c r="I27" s="28">
        <f t="shared" si="1"/>
        <v>0</v>
      </c>
    </row>
    <row r="28" spans="1:10" ht="15.75" thickBot="1" x14ac:dyDescent="0.3">
      <c r="A28" s="27"/>
      <c r="B28" s="26"/>
      <c r="C28" s="25"/>
      <c r="D28" s="24"/>
      <c r="E28" s="23"/>
      <c r="F28" s="23"/>
      <c r="G28" s="22">
        <f t="shared" si="0"/>
        <v>0</v>
      </c>
      <c r="H28" s="21">
        <f t="shared" si="2"/>
        <v>0</v>
      </c>
      <c r="I28" s="20">
        <f t="shared" si="1"/>
        <v>0</v>
      </c>
    </row>
    <row r="29" spans="1:10" ht="15.75" thickBot="1" x14ac:dyDescent="0.3">
      <c r="A29" s="14" t="s">
        <v>27</v>
      </c>
      <c r="B29" s="14"/>
      <c r="G29" s="19">
        <f>SUM(G15:G28)</f>
        <v>0</v>
      </c>
      <c r="H29" s="19">
        <f>SUM(H15:H28)</f>
        <v>0</v>
      </c>
      <c r="I29" s="19">
        <f>SUM(I15:I28)</f>
        <v>0</v>
      </c>
      <c r="J29" s="17" t="s">
        <v>26</v>
      </c>
    </row>
    <row r="30" spans="1:10" ht="15.75" thickTop="1" x14ac:dyDescent="0.25">
      <c r="A30" s="17" t="s">
        <v>72</v>
      </c>
      <c r="B30" s="14"/>
      <c r="G30" s="18"/>
    </row>
    <row r="31" spans="1:10" x14ac:dyDescent="0.25">
      <c r="A31" s="14"/>
      <c r="B31" s="14"/>
    </row>
  </sheetData>
  <sheetProtection algorithmName="SHA-512" hashValue="II5G10Dgq4gh0KGIlXSfaGOwBJaRD0/4a88vYHJ6EDlaPKxXWhcvdDa3CbPCHAyZ1CQ+pNobG8yF6j01BIYkIA==" saltValue="Itp8wdArwI+2uFLZacA0UA==" spinCount="100000" sheet="1" objects="1" scenarios="1"/>
  <mergeCells count="11">
    <mergeCell ref="A1:I1"/>
    <mergeCell ref="A2:I2"/>
    <mergeCell ref="A3:I3"/>
    <mergeCell ref="A4:I4"/>
    <mergeCell ref="G13:G14"/>
    <mergeCell ref="I13:I14"/>
    <mergeCell ref="A12:I12"/>
    <mergeCell ref="A13:A14"/>
    <mergeCell ref="B7:G7"/>
    <mergeCell ref="B8:G8"/>
    <mergeCell ref="B9:G9"/>
  </mergeCells>
  <printOptions horizontalCentered="1" verticalCentered="1"/>
  <pageMargins left="0.25" right="0" top="0" bottom="0" header="0" footer="0.3"/>
  <pageSetup scale="93" orientation="landscape" horizontalDpi="1200" verticalDpi="1200"/>
  <headerFooter differentOddEven="1"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72"/>
  <sheetViews>
    <sheetView zoomScaleNormal="100" workbookViewId="0">
      <selection activeCell="B11" sqref="B11"/>
    </sheetView>
  </sheetViews>
  <sheetFormatPr defaultRowHeight="15" x14ac:dyDescent="0.25"/>
  <cols>
    <col min="1" max="1" width="30.140625" style="70" customWidth="1"/>
    <col min="2" max="2" width="24.7109375" style="70" customWidth="1"/>
    <col min="3" max="3" width="33.140625" style="70" bestFit="1" customWidth="1"/>
    <col min="4" max="16384" width="9.140625" style="70"/>
  </cols>
  <sheetData>
    <row r="1" spans="1:3" x14ac:dyDescent="0.25">
      <c r="A1" s="141" t="s">
        <v>70</v>
      </c>
      <c r="B1" s="141"/>
      <c r="C1" s="141"/>
    </row>
    <row r="2" spans="1:3" x14ac:dyDescent="0.25">
      <c r="A2" s="141" t="s">
        <v>69</v>
      </c>
      <c r="B2" s="141"/>
      <c r="C2" s="141"/>
    </row>
    <row r="3" spans="1:3" x14ac:dyDescent="0.25">
      <c r="A3" s="142" t="s">
        <v>77</v>
      </c>
      <c r="B3" s="142"/>
      <c r="C3" s="142"/>
    </row>
    <row r="4" spans="1:3" ht="15.75" thickBot="1" x14ac:dyDescent="0.3">
      <c r="A4" s="71"/>
    </row>
    <row r="5" spans="1:3" ht="15.75" thickBot="1" x14ac:dyDescent="0.3">
      <c r="A5" s="72" t="s">
        <v>43</v>
      </c>
      <c r="B5" s="143">
        <f>'Revenue Fund Summary &amp; Detail'!B6</f>
        <v>0</v>
      </c>
      <c r="C5" s="144"/>
    </row>
    <row r="6" spans="1:3" ht="15.75" thickBot="1" x14ac:dyDescent="0.3">
      <c r="A6" s="72" t="s">
        <v>21</v>
      </c>
      <c r="B6" s="143">
        <f>'Revenue Fund Summary &amp; Detail'!B7</f>
        <v>0</v>
      </c>
      <c r="C6" s="144"/>
    </row>
    <row r="7" spans="1:3" ht="15.75" thickBot="1" x14ac:dyDescent="0.3">
      <c r="A7" s="72" t="s">
        <v>20</v>
      </c>
      <c r="B7" s="143" t="str">
        <f>'Revenue Fund Summary &amp; Detail'!B8</f>
        <v>Student Government Revenue</v>
      </c>
      <c r="C7" s="144"/>
    </row>
    <row r="8" spans="1:3" x14ac:dyDescent="0.25">
      <c r="A8" s="72"/>
      <c r="B8" s="73"/>
      <c r="C8" s="73"/>
    </row>
    <row r="9" spans="1:3" ht="15.75" thickBot="1" x14ac:dyDescent="0.3">
      <c r="A9" s="72"/>
      <c r="B9" s="73"/>
      <c r="C9" s="73"/>
    </row>
    <row r="10" spans="1:3" ht="30.75" thickBot="1" x14ac:dyDescent="0.3">
      <c r="A10" s="74" t="s">
        <v>68</v>
      </c>
      <c r="B10" s="67" t="s">
        <v>80</v>
      </c>
      <c r="C10" s="74" t="s">
        <v>76</v>
      </c>
    </row>
    <row r="11" spans="1:3" x14ac:dyDescent="0.25">
      <c r="A11" s="75" t="s">
        <v>19</v>
      </c>
      <c r="B11" s="63"/>
      <c r="C11" s="62">
        <f>'Revenue Fund Summary &amp; Detail'!B20</f>
        <v>0</v>
      </c>
    </row>
    <row r="12" spans="1:3" ht="15.75" thickBot="1" x14ac:dyDescent="0.3">
      <c r="A12" s="76" t="s">
        <v>62</v>
      </c>
      <c r="B12" s="66"/>
      <c r="C12" s="58">
        <f>'Revenue Fund Summary &amp; Detail'!B28</f>
        <v>0</v>
      </c>
    </row>
    <row r="13" spans="1:3" ht="15.75" thickBot="1" x14ac:dyDescent="0.3">
      <c r="A13" s="77" t="s">
        <v>67</v>
      </c>
      <c r="B13" s="65">
        <f>SUM(B11:B12)</f>
        <v>0</v>
      </c>
      <c r="C13" s="64">
        <f>SUM(C11:C12)</f>
        <v>0</v>
      </c>
    </row>
    <row r="14" spans="1:3" ht="16.5" thickTop="1" thickBot="1" x14ac:dyDescent="0.3">
      <c r="A14" s="78"/>
      <c r="B14" s="79"/>
      <c r="C14" s="80"/>
    </row>
    <row r="15" spans="1:3" x14ac:dyDescent="0.25">
      <c r="A15" s="81" t="s">
        <v>66</v>
      </c>
      <c r="B15" s="63"/>
      <c r="C15" s="62">
        <f>'Revenue Fund Summary &amp; Detail'!B32</f>
        <v>0</v>
      </c>
    </row>
    <row r="16" spans="1:3" x14ac:dyDescent="0.25">
      <c r="A16" s="82" t="s">
        <v>58</v>
      </c>
      <c r="B16" s="61"/>
      <c r="C16" s="60">
        <f>'Revenue Fund Summary &amp; Detail'!B44</f>
        <v>0</v>
      </c>
    </row>
    <row r="17" spans="1:4" x14ac:dyDescent="0.25">
      <c r="A17" s="82" t="s">
        <v>65</v>
      </c>
      <c r="B17" s="61"/>
      <c r="C17" s="60">
        <f>'Revenue Fund Summary &amp; Detail'!B56</f>
        <v>0</v>
      </c>
    </row>
    <row r="18" spans="1:4" ht="15.75" thickBot="1" x14ac:dyDescent="0.3">
      <c r="A18" s="76" t="s">
        <v>64</v>
      </c>
      <c r="B18" s="59">
        <f>SUM(B15:B17)*0.028</f>
        <v>0</v>
      </c>
      <c r="C18" s="58">
        <f>'Revenue Fund Summary &amp; Detail'!B48</f>
        <v>0</v>
      </c>
    </row>
    <row r="19" spans="1:4" ht="15.75" thickBot="1" x14ac:dyDescent="0.3">
      <c r="A19" s="77" t="s">
        <v>63</v>
      </c>
      <c r="B19" s="57">
        <f>SUM(B15:B18)</f>
        <v>0</v>
      </c>
      <c r="C19" s="57">
        <f>SUM(C15:C18)</f>
        <v>0</v>
      </c>
    </row>
    <row r="20" spans="1:4" ht="15.75" thickTop="1" x14ac:dyDescent="0.25">
      <c r="A20" s="83"/>
    </row>
    <row r="21" spans="1:4" x14ac:dyDescent="0.25">
      <c r="A21" s="72" t="s">
        <v>19</v>
      </c>
      <c r="C21" s="84" t="s">
        <v>45</v>
      </c>
      <c r="D21" s="55">
        <f>C11</f>
        <v>0</v>
      </c>
    </row>
    <row r="22" spans="1:4" x14ac:dyDescent="0.25">
      <c r="A22" s="72" t="s">
        <v>61</v>
      </c>
    </row>
    <row r="23" spans="1:4" x14ac:dyDescent="0.25">
      <c r="A23" s="83"/>
    </row>
    <row r="24" spans="1:4" x14ac:dyDescent="0.25">
      <c r="A24" s="72"/>
    </row>
    <row r="25" spans="1:4" x14ac:dyDescent="0.25">
      <c r="A25" s="72"/>
    </row>
    <row r="26" spans="1:4" x14ac:dyDescent="0.25">
      <c r="A26" s="72"/>
    </row>
    <row r="27" spans="1:4" x14ac:dyDescent="0.25">
      <c r="A27" s="72"/>
    </row>
    <row r="28" spans="1:4" x14ac:dyDescent="0.25">
      <c r="A28" s="72"/>
    </row>
    <row r="29" spans="1:4" x14ac:dyDescent="0.25">
      <c r="A29" s="72"/>
    </row>
    <row r="30" spans="1:4" x14ac:dyDescent="0.25">
      <c r="A30" s="72"/>
    </row>
    <row r="31" spans="1:4" x14ac:dyDescent="0.25">
      <c r="A31" s="72"/>
    </row>
    <row r="32" spans="1:4" x14ac:dyDescent="0.25">
      <c r="A32" s="72"/>
    </row>
    <row r="33" spans="1:4" x14ac:dyDescent="0.25">
      <c r="A33" s="72"/>
    </row>
    <row r="34" spans="1:4" x14ac:dyDescent="0.25">
      <c r="A34" s="72"/>
    </row>
    <row r="35" spans="1:4" x14ac:dyDescent="0.25">
      <c r="A35" s="72"/>
    </row>
    <row r="36" spans="1:4" x14ac:dyDescent="0.25">
      <c r="A36" s="72"/>
    </row>
    <row r="37" spans="1:4" x14ac:dyDescent="0.25">
      <c r="A37" s="72"/>
    </row>
    <row r="38" spans="1:4" x14ac:dyDescent="0.25">
      <c r="A38" s="72" t="s">
        <v>62</v>
      </c>
      <c r="C38" s="84" t="s">
        <v>45</v>
      </c>
      <c r="D38" s="55">
        <f>C12</f>
        <v>0</v>
      </c>
    </row>
    <row r="39" spans="1:4" x14ac:dyDescent="0.25">
      <c r="A39" s="72" t="s">
        <v>61</v>
      </c>
    </row>
    <row r="40" spans="1:4" x14ac:dyDescent="0.25">
      <c r="A40" s="72"/>
    </row>
    <row r="41" spans="1:4" x14ac:dyDescent="0.25">
      <c r="A41" s="72"/>
    </row>
    <row r="42" spans="1:4" x14ac:dyDescent="0.25">
      <c r="A42" s="72"/>
    </row>
    <row r="43" spans="1:4" x14ac:dyDescent="0.25">
      <c r="A43" s="72"/>
    </row>
    <row r="44" spans="1:4" x14ac:dyDescent="0.25">
      <c r="A44" s="72"/>
    </row>
    <row r="45" spans="1:4" x14ac:dyDescent="0.25">
      <c r="A45" s="72"/>
    </row>
    <row r="46" spans="1:4" x14ac:dyDescent="0.25">
      <c r="A46" s="72"/>
    </row>
    <row r="47" spans="1:4" x14ac:dyDescent="0.25">
      <c r="A47" s="72"/>
    </row>
    <row r="48" spans="1:4" x14ac:dyDescent="0.25">
      <c r="A48" s="72"/>
    </row>
    <row r="49" spans="1:4" x14ac:dyDescent="0.25">
      <c r="A49" s="72"/>
    </row>
    <row r="50" spans="1:4" x14ac:dyDescent="0.25">
      <c r="A50" s="72"/>
    </row>
    <row r="51" spans="1:4" x14ac:dyDescent="0.25">
      <c r="A51" s="72"/>
    </row>
    <row r="52" spans="1:4" x14ac:dyDescent="0.25">
      <c r="A52" s="72"/>
    </row>
    <row r="53" spans="1:4" x14ac:dyDescent="0.25">
      <c r="A53" s="72"/>
    </row>
    <row r="54" spans="1:4" x14ac:dyDescent="0.25">
      <c r="A54" s="85"/>
    </row>
    <row r="55" spans="1:4" x14ac:dyDescent="0.25">
      <c r="A55" s="72" t="s">
        <v>60</v>
      </c>
      <c r="C55" s="84" t="s">
        <v>45</v>
      </c>
      <c r="D55" s="55">
        <f>C15</f>
        <v>0</v>
      </c>
    </row>
    <row r="56" spans="1:4" x14ac:dyDescent="0.25">
      <c r="A56" s="72" t="s">
        <v>59</v>
      </c>
    </row>
    <row r="57" spans="1:4" x14ac:dyDescent="0.25">
      <c r="A57" s="85"/>
    </row>
    <row r="58" spans="1:4" x14ac:dyDescent="0.25">
      <c r="A58" s="85"/>
    </row>
    <row r="59" spans="1:4" x14ac:dyDescent="0.25">
      <c r="A59" s="85"/>
    </row>
    <row r="60" spans="1:4" x14ac:dyDescent="0.25">
      <c r="A60" s="85"/>
    </row>
    <row r="61" spans="1:4" x14ac:dyDescent="0.25">
      <c r="A61" s="85"/>
    </row>
    <row r="62" spans="1:4" x14ac:dyDescent="0.25">
      <c r="A62" s="85"/>
    </row>
    <row r="63" spans="1:4" x14ac:dyDescent="0.25">
      <c r="A63" s="85"/>
    </row>
    <row r="64" spans="1:4" x14ac:dyDescent="0.25">
      <c r="A64" s="85"/>
    </row>
    <row r="65" spans="1:9" x14ac:dyDescent="0.25">
      <c r="A65" s="85"/>
    </row>
    <row r="66" spans="1:9" x14ac:dyDescent="0.25">
      <c r="A66" s="85"/>
    </row>
    <row r="67" spans="1:9" x14ac:dyDescent="0.25">
      <c r="A67" s="85"/>
    </row>
    <row r="68" spans="1:9" x14ac:dyDescent="0.25">
      <c r="A68" s="85"/>
    </row>
    <row r="69" spans="1:9" x14ac:dyDescent="0.25">
      <c r="A69" s="85"/>
    </row>
    <row r="70" spans="1:9" x14ac:dyDescent="0.25">
      <c r="A70" s="72" t="s">
        <v>58</v>
      </c>
    </row>
    <row r="71" spans="1:9" ht="15" customHeight="1" x14ac:dyDescent="0.25">
      <c r="A71" s="140" t="s">
        <v>57</v>
      </c>
      <c r="B71" s="140"/>
      <c r="C71" s="140"/>
      <c r="D71" s="140"/>
      <c r="E71" s="140"/>
      <c r="F71" s="140"/>
      <c r="G71" s="140"/>
    </row>
    <row r="72" spans="1:9" x14ac:dyDescent="0.25">
      <c r="A72" s="140"/>
      <c r="B72" s="140"/>
      <c r="C72" s="140"/>
      <c r="D72" s="140"/>
      <c r="E72" s="140"/>
      <c r="F72" s="140"/>
      <c r="G72" s="140"/>
    </row>
    <row r="73" spans="1:9" ht="15.75" thickBot="1" x14ac:dyDescent="0.3">
      <c r="A73" s="140"/>
      <c r="B73" s="140"/>
      <c r="C73" s="140"/>
      <c r="D73" s="140"/>
      <c r="E73" s="140"/>
      <c r="F73" s="140"/>
      <c r="G73" s="140"/>
    </row>
    <row r="74" spans="1:9" ht="30.75" thickBot="1" x14ac:dyDescent="0.3">
      <c r="A74" s="86" t="s">
        <v>56</v>
      </c>
      <c r="B74" s="87" t="s">
        <v>78</v>
      </c>
    </row>
    <row r="75" spans="1:9" ht="15.75" thickBot="1" x14ac:dyDescent="0.3">
      <c r="A75" s="88" t="s">
        <v>7</v>
      </c>
      <c r="B75" s="56">
        <f>'Revenue Fund Summary &amp; Detail'!B36</f>
        <v>0</v>
      </c>
      <c r="C75" s="72" t="s">
        <v>55</v>
      </c>
      <c r="I75" s="72"/>
    </row>
    <row r="76" spans="1:9" ht="15.75" thickBot="1" x14ac:dyDescent="0.3">
      <c r="A76" s="88" t="s">
        <v>9</v>
      </c>
      <c r="B76" s="56">
        <f>'Revenue Fund Summary &amp; Detail'!B37</f>
        <v>0</v>
      </c>
    </row>
    <row r="77" spans="1:9" ht="15.75" thickBot="1" x14ac:dyDescent="0.3">
      <c r="A77" s="88" t="s">
        <v>8</v>
      </c>
      <c r="B77" s="56">
        <f>'Revenue Fund Summary &amp; Detail'!B38</f>
        <v>0</v>
      </c>
    </row>
    <row r="78" spans="1:9" ht="15.75" thickBot="1" x14ac:dyDescent="0.3">
      <c r="A78" s="88" t="s">
        <v>6</v>
      </c>
      <c r="B78" s="56">
        <f>'Revenue Fund Summary &amp; Detail'!B39</f>
        <v>0</v>
      </c>
    </row>
    <row r="79" spans="1:9" ht="15.75" thickBot="1" x14ac:dyDescent="0.3">
      <c r="A79" s="88" t="s">
        <v>54</v>
      </c>
      <c r="B79" s="56">
        <f>SUM('Revenue Fund Summary &amp; Detail'!B40:B43)</f>
        <v>0</v>
      </c>
    </row>
    <row r="80" spans="1:9" ht="15.75" thickBot="1" x14ac:dyDescent="0.3">
      <c r="A80" s="88" t="s">
        <v>53</v>
      </c>
      <c r="B80" s="56">
        <f>'Revenue Fund Summary &amp; Detail'!B44</f>
        <v>0</v>
      </c>
    </row>
    <row r="82" spans="1:4" x14ac:dyDescent="0.25">
      <c r="A82" s="89" t="s">
        <v>52</v>
      </c>
    </row>
    <row r="83" spans="1:4" x14ac:dyDescent="0.25">
      <c r="A83" s="72" t="s">
        <v>49</v>
      </c>
      <c r="C83" s="84" t="s">
        <v>45</v>
      </c>
      <c r="D83" s="55">
        <f>B75</f>
        <v>0</v>
      </c>
    </row>
    <row r="84" spans="1:4" x14ac:dyDescent="0.25">
      <c r="A84" s="72"/>
    </row>
    <row r="85" spans="1:4" x14ac:dyDescent="0.25">
      <c r="A85" s="72"/>
    </row>
    <row r="86" spans="1:4" x14ac:dyDescent="0.25">
      <c r="A86" s="72"/>
    </row>
    <row r="87" spans="1:4" x14ac:dyDescent="0.25">
      <c r="A87" s="72"/>
    </row>
    <row r="88" spans="1:4" x14ac:dyDescent="0.25">
      <c r="A88" s="72"/>
    </row>
    <row r="89" spans="1:4" x14ac:dyDescent="0.25">
      <c r="A89" s="72"/>
    </row>
    <row r="90" spans="1:4" x14ac:dyDescent="0.25">
      <c r="A90" s="72"/>
    </row>
    <row r="91" spans="1:4" x14ac:dyDescent="0.25">
      <c r="A91" s="72"/>
    </row>
    <row r="92" spans="1:4" x14ac:dyDescent="0.25">
      <c r="A92" s="72"/>
    </row>
    <row r="93" spans="1:4" x14ac:dyDescent="0.25">
      <c r="A93" s="85"/>
    </row>
    <row r="94" spans="1:4" x14ac:dyDescent="0.25">
      <c r="A94" s="85"/>
    </row>
    <row r="95" spans="1:4" x14ac:dyDescent="0.25">
      <c r="A95" s="85"/>
    </row>
    <row r="96" spans="1:4" x14ac:dyDescent="0.25">
      <c r="A96" s="85"/>
    </row>
    <row r="97" spans="1:4" x14ac:dyDescent="0.25">
      <c r="A97" s="85"/>
    </row>
    <row r="98" spans="1:4" x14ac:dyDescent="0.25">
      <c r="A98" s="72" t="s">
        <v>51</v>
      </c>
      <c r="C98" s="84" t="s">
        <v>45</v>
      </c>
      <c r="D98" s="55">
        <f>B76</f>
        <v>0</v>
      </c>
    </row>
    <row r="99" spans="1:4" x14ac:dyDescent="0.25">
      <c r="A99" s="72"/>
      <c r="C99" s="84"/>
      <c r="D99" s="90"/>
    </row>
    <row r="100" spans="1:4" x14ac:dyDescent="0.25">
      <c r="A100" s="72"/>
      <c r="C100" s="84"/>
      <c r="D100" s="90"/>
    </row>
    <row r="101" spans="1:4" x14ac:dyDescent="0.25">
      <c r="A101" s="72"/>
      <c r="C101" s="84"/>
      <c r="D101" s="90"/>
    </row>
    <row r="102" spans="1:4" x14ac:dyDescent="0.25">
      <c r="A102" s="72"/>
      <c r="C102" s="84"/>
      <c r="D102" s="90"/>
    </row>
    <row r="103" spans="1:4" x14ac:dyDescent="0.25">
      <c r="A103" s="72"/>
      <c r="C103" s="84"/>
      <c r="D103" s="90"/>
    </row>
    <row r="104" spans="1:4" x14ac:dyDescent="0.25">
      <c r="A104" s="72"/>
      <c r="C104" s="84"/>
      <c r="D104" s="90"/>
    </row>
    <row r="105" spans="1:4" x14ac:dyDescent="0.25">
      <c r="A105" s="72"/>
      <c r="C105" s="84"/>
      <c r="D105" s="90"/>
    </row>
    <row r="106" spans="1:4" x14ac:dyDescent="0.25">
      <c r="A106" s="72"/>
      <c r="C106" s="84"/>
      <c r="D106" s="90"/>
    </row>
    <row r="107" spans="1:4" x14ac:dyDescent="0.25">
      <c r="A107" s="72"/>
      <c r="C107" s="84"/>
      <c r="D107" s="90"/>
    </row>
    <row r="108" spans="1:4" x14ac:dyDescent="0.25">
      <c r="A108" s="85"/>
    </row>
    <row r="109" spans="1:4" x14ac:dyDescent="0.25">
      <c r="A109" s="85"/>
    </row>
    <row r="110" spans="1:4" x14ac:dyDescent="0.25">
      <c r="A110" s="85"/>
    </row>
    <row r="111" spans="1:4" x14ac:dyDescent="0.25">
      <c r="A111" s="85"/>
    </row>
    <row r="112" spans="1:4" x14ac:dyDescent="0.25">
      <c r="A112" s="85"/>
    </row>
    <row r="113" spans="1:4" x14ac:dyDescent="0.25">
      <c r="A113" s="85"/>
    </row>
    <row r="114" spans="1:4" x14ac:dyDescent="0.25">
      <c r="A114" s="85"/>
    </row>
    <row r="115" spans="1:4" x14ac:dyDescent="0.25">
      <c r="A115" s="85"/>
    </row>
    <row r="116" spans="1:4" x14ac:dyDescent="0.25">
      <c r="A116" s="72" t="s">
        <v>50</v>
      </c>
      <c r="C116" s="84" t="s">
        <v>45</v>
      </c>
      <c r="D116" s="55">
        <f>B77</f>
        <v>0</v>
      </c>
    </row>
    <row r="117" spans="1:4" x14ac:dyDescent="0.25">
      <c r="A117" s="72"/>
      <c r="C117" s="84"/>
      <c r="D117" s="55"/>
    </row>
    <row r="118" spans="1:4" x14ac:dyDescent="0.25">
      <c r="A118" s="72"/>
      <c r="C118" s="84"/>
      <c r="D118" s="55"/>
    </row>
    <row r="119" spans="1:4" x14ac:dyDescent="0.25">
      <c r="A119" s="72"/>
      <c r="C119" s="84"/>
      <c r="D119" s="55"/>
    </row>
    <row r="120" spans="1:4" x14ac:dyDescent="0.25">
      <c r="A120" s="72"/>
      <c r="C120" s="84"/>
      <c r="D120" s="55"/>
    </row>
    <row r="121" spans="1:4" x14ac:dyDescent="0.25">
      <c r="A121" s="72"/>
      <c r="C121" s="84"/>
      <c r="D121" s="55"/>
    </row>
    <row r="122" spans="1:4" x14ac:dyDescent="0.25">
      <c r="A122" s="72"/>
      <c r="C122" s="84"/>
      <c r="D122" s="90"/>
    </row>
    <row r="123" spans="1:4" x14ac:dyDescent="0.25">
      <c r="A123" s="72"/>
      <c r="C123" s="84"/>
      <c r="D123" s="90"/>
    </row>
    <row r="124" spans="1:4" x14ac:dyDescent="0.25">
      <c r="A124" s="72"/>
      <c r="C124" s="84"/>
      <c r="D124" s="90"/>
    </row>
    <row r="125" spans="1:4" x14ac:dyDescent="0.25">
      <c r="A125" s="72"/>
      <c r="C125" s="84"/>
      <c r="D125" s="90"/>
    </row>
    <row r="126" spans="1:4" x14ac:dyDescent="0.25">
      <c r="A126" s="72"/>
      <c r="C126" s="84"/>
      <c r="D126" s="90"/>
    </row>
    <row r="127" spans="1:4" x14ac:dyDescent="0.25">
      <c r="A127" s="72"/>
      <c r="C127" s="84"/>
      <c r="D127" s="90"/>
    </row>
    <row r="128" spans="1:4" x14ac:dyDescent="0.25">
      <c r="A128" s="72"/>
      <c r="C128" s="84"/>
      <c r="D128" s="90"/>
    </row>
    <row r="129" spans="1:4" x14ac:dyDescent="0.25">
      <c r="A129" s="72"/>
      <c r="C129" s="84"/>
      <c r="D129" s="90"/>
    </row>
    <row r="130" spans="1:4" x14ac:dyDescent="0.25">
      <c r="A130" s="72"/>
      <c r="C130" s="84"/>
      <c r="D130" s="90"/>
    </row>
    <row r="131" spans="1:4" x14ac:dyDescent="0.25">
      <c r="A131" s="85"/>
    </row>
    <row r="132" spans="1:4" x14ac:dyDescent="0.25">
      <c r="A132" s="72" t="s">
        <v>48</v>
      </c>
      <c r="C132" s="84" t="s">
        <v>45</v>
      </c>
      <c r="D132" s="55">
        <f>B78</f>
        <v>0</v>
      </c>
    </row>
    <row r="133" spans="1:4" x14ac:dyDescent="0.25">
      <c r="A133" s="72"/>
      <c r="C133" s="84"/>
      <c r="D133" s="90"/>
    </row>
    <row r="134" spans="1:4" x14ac:dyDescent="0.25">
      <c r="A134" s="72"/>
      <c r="C134" s="84"/>
      <c r="D134" s="90"/>
    </row>
    <row r="135" spans="1:4" x14ac:dyDescent="0.25">
      <c r="A135" s="72"/>
      <c r="C135" s="84"/>
      <c r="D135" s="90"/>
    </row>
    <row r="136" spans="1:4" x14ac:dyDescent="0.25">
      <c r="A136" s="72"/>
      <c r="C136" s="84"/>
      <c r="D136" s="90"/>
    </row>
    <row r="137" spans="1:4" x14ac:dyDescent="0.25">
      <c r="A137" s="72"/>
      <c r="C137" s="84"/>
      <c r="D137" s="90"/>
    </row>
    <row r="138" spans="1:4" x14ac:dyDescent="0.25">
      <c r="A138" s="72"/>
      <c r="C138" s="84"/>
      <c r="D138" s="90"/>
    </row>
    <row r="139" spans="1:4" x14ac:dyDescent="0.25">
      <c r="A139" s="72"/>
      <c r="C139" s="84"/>
      <c r="D139" s="90"/>
    </row>
    <row r="140" spans="1:4" x14ac:dyDescent="0.25">
      <c r="A140" s="72"/>
      <c r="C140" s="84"/>
      <c r="D140" s="90"/>
    </row>
    <row r="141" spans="1:4" x14ac:dyDescent="0.25">
      <c r="A141" s="72"/>
      <c r="C141" s="84"/>
      <c r="D141" s="90"/>
    </row>
    <row r="142" spans="1:4" x14ac:dyDescent="0.25">
      <c r="A142" s="72"/>
      <c r="C142" s="84"/>
      <c r="D142" s="90"/>
    </row>
    <row r="143" spans="1:4" x14ac:dyDescent="0.25">
      <c r="A143" s="72"/>
      <c r="C143" s="84"/>
      <c r="D143" s="90"/>
    </row>
    <row r="144" spans="1:4" x14ac:dyDescent="0.25">
      <c r="A144" s="72"/>
      <c r="C144" s="84"/>
      <c r="D144" s="90"/>
    </row>
    <row r="145" spans="1:4" x14ac:dyDescent="0.25">
      <c r="A145" s="72"/>
      <c r="C145" s="84"/>
      <c r="D145" s="90"/>
    </row>
    <row r="146" spans="1:4" x14ac:dyDescent="0.25">
      <c r="A146" s="72"/>
      <c r="C146" s="84"/>
      <c r="D146" s="90"/>
    </row>
    <row r="147" spans="1:4" x14ac:dyDescent="0.25">
      <c r="A147" s="85"/>
    </row>
    <row r="148" spans="1:4" x14ac:dyDescent="0.25">
      <c r="A148" s="85"/>
    </row>
    <row r="149" spans="1:4" x14ac:dyDescent="0.25">
      <c r="A149" s="85"/>
    </row>
    <row r="150" spans="1:4" x14ac:dyDescent="0.25">
      <c r="A150" s="85"/>
    </row>
    <row r="151" spans="1:4" ht="12.75" customHeight="1" x14ac:dyDescent="0.25">
      <c r="A151" s="72" t="s">
        <v>47</v>
      </c>
      <c r="C151" s="84" t="s">
        <v>45</v>
      </c>
      <c r="D151" s="55">
        <f>B79</f>
        <v>0</v>
      </c>
    </row>
    <row r="152" spans="1:4" ht="12.75" customHeight="1" x14ac:dyDescent="0.25">
      <c r="A152" s="72"/>
      <c r="C152" s="84"/>
      <c r="D152" s="55"/>
    </row>
    <row r="153" spans="1:4" ht="12.75" customHeight="1" x14ac:dyDescent="0.25">
      <c r="A153" s="72"/>
      <c r="C153" s="84"/>
      <c r="D153" s="55"/>
    </row>
    <row r="154" spans="1:4" ht="12.75" customHeight="1" x14ac:dyDescent="0.25">
      <c r="A154" s="72"/>
      <c r="C154" s="84"/>
      <c r="D154" s="55"/>
    </row>
    <row r="155" spans="1:4" x14ac:dyDescent="0.25">
      <c r="A155" s="72"/>
      <c r="C155" s="84"/>
      <c r="D155" s="55"/>
    </row>
    <row r="156" spans="1:4" x14ac:dyDescent="0.25">
      <c r="A156" s="72"/>
      <c r="C156" s="84"/>
      <c r="D156" s="90"/>
    </row>
    <row r="157" spans="1:4" x14ac:dyDescent="0.25">
      <c r="A157" s="72"/>
      <c r="C157" s="84"/>
      <c r="D157" s="90"/>
    </row>
    <row r="158" spans="1:4" x14ac:dyDescent="0.25">
      <c r="A158" s="72"/>
      <c r="C158" s="84"/>
      <c r="D158" s="90"/>
    </row>
    <row r="159" spans="1:4" x14ac:dyDescent="0.25">
      <c r="A159" s="72"/>
      <c r="C159" s="84"/>
      <c r="D159" s="90"/>
    </row>
    <row r="160" spans="1:4" x14ac:dyDescent="0.25">
      <c r="A160" s="72"/>
      <c r="C160" s="84"/>
      <c r="D160" s="90"/>
    </row>
    <row r="161" spans="1:8" x14ac:dyDescent="0.25">
      <c r="A161" s="72"/>
      <c r="C161" s="84"/>
      <c r="D161" s="90"/>
    </row>
    <row r="162" spans="1:8" x14ac:dyDescent="0.25">
      <c r="A162" s="72"/>
      <c r="C162" s="84"/>
      <c r="D162" s="90"/>
    </row>
    <row r="163" spans="1:8" x14ac:dyDescent="0.25">
      <c r="A163" s="72"/>
      <c r="C163" s="84"/>
      <c r="D163" s="90"/>
    </row>
    <row r="164" spans="1:8" x14ac:dyDescent="0.25">
      <c r="A164" s="72"/>
      <c r="C164" s="84"/>
      <c r="D164" s="90"/>
    </row>
    <row r="165" spans="1:8" x14ac:dyDescent="0.25">
      <c r="A165" s="72"/>
      <c r="C165" s="84"/>
      <c r="D165" s="90"/>
    </row>
    <row r="166" spans="1:8" x14ac:dyDescent="0.25">
      <c r="A166" s="72"/>
      <c r="C166" s="84"/>
      <c r="D166" s="90"/>
    </row>
    <row r="167" spans="1:8" x14ac:dyDescent="0.25">
      <c r="A167" s="72" t="s">
        <v>46</v>
      </c>
      <c r="C167" s="84" t="s">
        <v>45</v>
      </c>
      <c r="D167" s="55">
        <f>C17</f>
        <v>0</v>
      </c>
    </row>
    <row r="171" spans="1:8" x14ac:dyDescent="0.25">
      <c r="A171" s="85"/>
    </row>
    <row r="172" spans="1:8" x14ac:dyDescent="0.25">
      <c r="H172" s="72"/>
    </row>
  </sheetData>
  <sheetProtection algorithmName="SHA-512" hashValue="Zi0dNaYUmXHE1neauor9kIGrhsP4WdLTnfoC97KpOhpJnTgHeBcDHADcjLM3MdAPAfZ9TzU/FPiR2YMZaKyjrw==" saltValue="Zfh8Ett7cq/UIxdSz+UcTA==" spinCount="100000" sheet="1" objects="1" scenarios="1"/>
  <mergeCells count="7">
    <mergeCell ref="A71:G73"/>
    <mergeCell ref="A1:C1"/>
    <mergeCell ref="A2:C2"/>
    <mergeCell ref="A3:C3"/>
    <mergeCell ref="B5:C5"/>
    <mergeCell ref="B6:C6"/>
    <mergeCell ref="B7:C7"/>
  </mergeCells>
  <hyperlinks>
    <hyperlink ref="B10" r:id="rId1" display="http://www.fau.edu/sg/pdf/2017-2018_Published_AS_Budget.pdf"/>
  </hyperlinks>
  <pageMargins left="0.7" right="0.7" top="0.75" bottom="0.75" header="0.3" footer="0.3"/>
  <pageSetup orientation="portrait" r:id="rId2"/>
  <ignoredErrors>
    <ignoredError sqref="B79"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Revenue Fund Summary &amp; Detail</vt:lpstr>
      <vt:lpstr>Revenue Fund OPS</vt:lpstr>
      <vt:lpstr>Supplemental Form - Revenue</vt:lpstr>
      <vt:lpstr>'Revenue Fund OPS'!Print_Area</vt:lpstr>
      <vt:lpstr>'Revenue Fund Summary &amp; Detail'!Print_Area</vt:lpstr>
      <vt:lpstr>'Revenue Fund Summary &amp;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Viera</dc:creator>
  <cp:lastModifiedBy>Grecia Viera</cp:lastModifiedBy>
  <dcterms:created xsi:type="dcterms:W3CDTF">2017-09-14T18:36:10Z</dcterms:created>
  <dcterms:modified xsi:type="dcterms:W3CDTF">2017-09-20T14:23:32Z</dcterms:modified>
</cp:coreProperties>
</file>